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drawings/drawing3.xml" ContentType="application/vnd.openxmlformats-officedocument.drawing+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harts/chart10.xml" ContentType="application/vnd.openxmlformats-officedocument.drawingml.chart+xml"/>
  <Override PartName="/xl/drawings/drawing4.xml" ContentType="application/vnd.openxmlformats-officedocument.drawing+xml"/>
  <Override PartName="/xl/charts/chart11.xml" ContentType="application/vnd.openxmlformats-officedocument.drawingml.chart+xml"/>
  <Override PartName="/xl/charts/chart12.xml" ContentType="application/vnd.openxmlformats-officedocument.drawingml.chart+xml"/>
  <Override PartName="/xl/charts/chart13.xml" ContentType="application/vnd.openxmlformats-officedocument.drawingml.chart+xml"/>
  <Override PartName="/xl/drawings/drawing5.xml" ContentType="application/vnd.openxmlformats-officedocument.drawing+xml"/>
  <Override PartName="/xl/charts/chart14.xml" ContentType="application/vnd.openxmlformats-officedocument.drawingml.chart+xml"/>
  <Override PartName="/xl/charts/chart15.xml" ContentType="application/vnd.openxmlformats-officedocument.drawingml.chart+xml"/>
  <Override PartName="/xl/charts/chart16.xml" ContentType="application/vnd.openxmlformats-officedocument.drawingml.chart+xml"/>
  <Override PartName="/xl/charts/chart17.xml" ContentType="application/vnd.openxmlformats-officedocument.drawingml.chart+xml"/>
  <Override PartName="/xl/charts/chart18.xml" ContentType="application/vnd.openxmlformats-officedocument.drawingml.chart+xml"/>
  <Override PartName="/xl/charts/chart19.xml" ContentType="application/vnd.openxmlformats-officedocument.drawingml.chart+xml"/>
  <Override PartName="/xl/drawings/drawing6.xml" ContentType="application/vnd.openxmlformats-officedocument.drawing+xml"/>
  <Override PartName="/xl/charts/chart20.xml" ContentType="application/vnd.openxmlformats-officedocument.drawingml.chart+xml"/>
  <Override PartName="/xl/charts/chart21.xml" ContentType="application/vnd.openxmlformats-officedocument.drawingml.chart+xml"/>
  <Override PartName="/xl/charts/chart22.xml" ContentType="application/vnd.openxmlformats-officedocument.drawingml.chart+xml"/>
  <Override PartName="/xl/charts/chart23.xml" ContentType="application/vnd.openxmlformats-officedocument.drawingml.chart+xml"/>
  <Override PartName="/xl/charts/chart24.xml" ContentType="application/vnd.openxmlformats-officedocument.drawingml.chart+xml"/>
  <Override PartName="/xl/charts/chart25.xml" ContentType="application/vnd.openxmlformats-officedocument.drawingml.chart+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mc:AlternateContent xmlns:mc="http://schemas.openxmlformats.org/markup-compatibility/2006">
    <mc:Choice Requires="x15">
      <x15ac:absPath xmlns:x15ac="http://schemas.microsoft.com/office/spreadsheetml/2010/11/ac" url="R:\IR Surveys\HEDS Community Survey\2024\Results\"/>
    </mc:Choice>
  </mc:AlternateContent>
  <xr:revisionPtr revIDLastSave="0" documentId="8_{131B63DB-568A-4573-AAD8-B28CC9641D1D}" xr6:coauthVersionLast="47" xr6:coauthVersionMax="47" xr10:uidLastSave="{00000000-0000-0000-0000-000000000000}"/>
  <bookViews>
    <workbookView xWindow="-165" yWindow="-165" windowWidth="29130" windowHeight="15810" activeTab="8" xr2:uid="{82DFC2DE-93AC-CB4D-B9D2-D3DB4B91ED13}"/>
  </bookViews>
  <sheets>
    <sheet name="Introduction" sheetId="2" r:id="rId1"/>
    <sheet name="Demographic Info" sheetId="4" r:id="rId2"/>
    <sheet name="Promoting Community" sheetId="6" r:id="rId3"/>
    <sheet name="Sense of Community" sheetId="8" r:id="rId4"/>
    <sheet name="Community Outcomes I " sheetId="5" r:id="rId5"/>
    <sheet name="Community Outcomes II" sheetId="12" r:id="rId6"/>
    <sheet name="Frequencies" sheetId="17" r:id="rId7"/>
    <sheet name="Technical Information" sheetId="14" r:id="rId8"/>
    <sheet name="Data Sharing Practices" sheetId="16" r:id="rId9"/>
  </sheets>
  <externalReferences>
    <externalReference r:id="rId10"/>
    <externalReference r:id="rId11"/>
  </externalReferences>
  <definedNames>
    <definedName name="BaseInstitution">'[1]Select 9 Peers'!$B$2</definedName>
    <definedName name="Comparison">'[2]Participating Institutions'!#REF!</definedName>
    <definedName name="OLE_LINK14" localSheetId="6">Frequencies!#REF!</definedName>
    <definedName name="Peer">'[2]Participating Institutions'!#REF!</definedName>
    <definedName name="StatementofUnderstanding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S609" i="17" l="1"/>
  <c r="Q609" i="17"/>
  <c r="O609" i="17"/>
  <c r="M609" i="17"/>
  <c r="N607" i="17" s="1"/>
  <c r="K609" i="17"/>
  <c r="L608" i="17" s="1"/>
  <c r="I609" i="17"/>
  <c r="J605" i="17" s="1"/>
  <c r="G609" i="17"/>
  <c r="E609" i="17"/>
  <c r="F607" i="17" s="1"/>
  <c r="C609" i="17"/>
  <c r="T608" i="17"/>
  <c r="S608" i="17"/>
  <c r="Q608" i="17"/>
  <c r="R608" i="17" s="1"/>
  <c r="P608" i="17"/>
  <c r="O608" i="17"/>
  <c r="N608" i="17"/>
  <c r="M608" i="17"/>
  <c r="K608" i="17"/>
  <c r="I608" i="17"/>
  <c r="J608" i="17" s="1"/>
  <c r="H608" i="17"/>
  <c r="G608" i="17"/>
  <c r="F608" i="17"/>
  <c r="E608" i="17"/>
  <c r="D608" i="17"/>
  <c r="C608" i="17"/>
  <c r="S607" i="17"/>
  <c r="T607" i="17" s="1"/>
  <c r="R607" i="17"/>
  <c r="Q607" i="17"/>
  <c r="P607" i="17"/>
  <c r="O607" i="17"/>
  <c r="M607" i="17"/>
  <c r="K607" i="17"/>
  <c r="L607" i="17" s="1"/>
  <c r="J607" i="17"/>
  <c r="I607" i="17"/>
  <c r="H607" i="17"/>
  <c r="G607" i="17"/>
  <c r="E607" i="17"/>
  <c r="C607" i="17"/>
  <c r="D607" i="17" s="1"/>
  <c r="T606" i="17"/>
  <c r="S606" i="17"/>
  <c r="R606" i="17"/>
  <c r="Q606" i="17"/>
  <c r="P606" i="17"/>
  <c r="O606" i="17"/>
  <c r="M606" i="17"/>
  <c r="N606" i="17" s="1"/>
  <c r="L606" i="17"/>
  <c r="K606" i="17"/>
  <c r="I606" i="17"/>
  <c r="H606" i="17"/>
  <c r="G606" i="17"/>
  <c r="E606" i="17"/>
  <c r="F606" i="17" s="1"/>
  <c r="D606" i="17"/>
  <c r="C606" i="17"/>
  <c r="T605" i="17"/>
  <c r="S605" i="17"/>
  <c r="R605" i="17"/>
  <c r="Q605" i="17"/>
  <c r="O605" i="17"/>
  <c r="P605" i="17" s="1"/>
  <c r="N605" i="17"/>
  <c r="M605" i="17"/>
  <c r="L605" i="17"/>
  <c r="K605" i="17"/>
  <c r="I605" i="17"/>
  <c r="G605" i="17"/>
  <c r="H605" i="17" s="1"/>
  <c r="F605" i="17"/>
  <c r="E605" i="17"/>
  <c r="D605" i="17"/>
  <c r="C605" i="17"/>
  <c r="T604" i="17"/>
  <c r="S604" i="17"/>
  <c r="Q604" i="17"/>
  <c r="R604" i="17" s="1"/>
  <c r="P604" i="17"/>
  <c r="O604" i="17"/>
  <c r="N604" i="17"/>
  <c r="M604" i="17"/>
  <c r="K604" i="17"/>
  <c r="I604" i="17"/>
  <c r="J604" i="17" s="1"/>
  <c r="H604" i="17"/>
  <c r="G604" i="17"/>
  <c r="F604" i="17"/>
  <c r="E604" i="17"/>
  <c r="D604" i="17"/>
  <c r="C604" i="17"/>
  <c r="S603" i="17"/>
  <c r="T603" i="17" s="1"/>
  <c r="R603" i="17"/>
  <c r="Q603" i="17"/>
  <c r="P603" i="17"/>
  <c r="O603" i="17"/>
  <c r="M603" i="17"/>
  <c r="K603" i="17"/>
  <c r="L603" i="17" s="1"/>
  <c r="J603" i="17"/>
  <c r="I603" i="17"/>
  <c r="H603" i="17"/>
  <c r="G603" i="17"/>
  <c r="E603" i="17"/>
  <c r="C603" i="17"/>
  <c r="D603" i="17" s="1"/>
  <c r="T602" i="17"/>
  <c r="S602" i="17"/>
  <c r="R602" i="17"/>
  <c r="Q602" i="17"/>
  <c r="P602" i="17"/>
  <c r="O602" i="17"/>
  <c r="M602" i="17"/>
  <c r="N602" i="17" s="1"/>
  <c r="L602" i="17"/>
  <c r="K602" i="17"/>
  <c r="I602" i="17"/>
  <c r="H602" i="17"/>
  <c r="G602" i="17"/>
  <c r="E602" i="17"/>
  <c r="F602" i="17" s="1"/>
  <c r="D602" i="17"/>
  <c r="C602" i="17"/>
  <c r="T601" i="17"/>
  <c r="S601" i="17"/>
  <c r="R601" i="17"/>
  <c r="Q601" i="17"/>
  <c r="O601" i="17"/>
  <c r="P601" i="17" s="1"/>
  <c r="N601" i="17"/>
  <c r="M601" i="17"/>
  <c r="L601" i="17"/>
  <c r="K601" i="17"/>
  <c r="I601" i="17"/>
  <c r="G601" i="17"/>
  <c r="H601" i="17" s="1"/>
  <c r="F601" i="17"/>
  <c r="E601" i="17"/>
  <c r="D601" i="17"/>
  <c r="C601" i="17"/>
  <c r="T600" i="17"/>
  <c r="S600" i="17"/>
  <c r="Q600" i="17"/>
  <c r="R600" i="17" s="1"/>
  <c r="P600" i="17"/>
  <c r="O600" i="17"/>
  <c r="N600" i="17"/>
  <c r="M600" i="17"/>
  <c r="K600" i="17"/>
  <c r="I600" i="17"/>
  <c r="J600" i="17" s="1"/>
  <c r="H600" i="17"/>
  <c r="G600" i="17"/>
  <c r="F600" i="17"/>
  <c r="E600" i="17"/>
  <c r="D600" i="17"/>
  <c r="C600" i="17"/>
  <c r="T597" i="17"/>
  <c r="S597" i="17"/>
  <c r="R597" i="17"/>
  <c r="Q597" i="17"/>
  <c r="J597" i="17"/>
  <c r="I597" i="17"/>
  <c r="H597" i="17"/>
  <c r="G597" i="17"/>
  <c r="T596" i="17"/>
  <c r="S596" i="17"/>
  <c r="R596" i="17"/>
  <c r="Q596" i="17"/>
  <c r="J596" i="17"/>
  <c r="I596" i="17"/>
  <c r="H596" i="17"/>
  <c r="G596" i="17"/>
  <c r="T595" i="17"/>
  <c r="S595" i="17"/>
  <c r="R595" i="17"/>
  <c r="Q595" i="17"/>
  <c r="J595" i="17"/>
  <c r="I595" i="17"/>
  <c r="H595" i="17"/>
  <c r="G595" i="17"/>
  <c r="T594" i="17"/>
  <c r="S594" i="17"/>
  <c r="R594" i="17"/>
  <c r="Q594" i="17"/>
  <c r="J594" i="17"/>
  <c r="I594" i="17"/>
  <c r="H594" i="17"/>
  <c r="G594" i="17"/>
  <c r="P591" i="17"/>
  <c r="O591" i="17"/>
  <c r="F591" i="17"/>
  <c r="E591" i="17"/>
  <c r="P590" i="17"/>
  <c r="O590" i="17"/>
  <c r="F590" i="17"/>
  <c r="E590" i="17"/>
  <c r="P589" i="17"/>
  <c r="O589" i="17"/>
  <c r="F589" i="17"/>
  <c r="E589" i="17"/>
  <c r="P588" i="17"/>
  <c r="O588" i="17"/>
  <c r="F588" i="17"/>
  <c r="E588" i="17"/>
  <c r="T585" i="17"/>
  <c r="S585" i="17"/>
  <c r="R585" i="17"/>
  <c r="Q585" i="17"/>
  <c r="P585" i="17"/>
  <c r="O585" i="17"/>
  <c r="J585" i="17"/>
  <c r="I585" i="17"/>
  <c r="H585" i="17"/>
  <c r="G585" i="17"/>
  <c r="F585" i="17"/>
  <c r="E585" i="17"/>
  <c r="T584" i="17"/>
  <c r="S584" i="17"/>
  <c r="R584" i="17"/>
  <c r="Q584" i="17"/>
  <c r="P584" i="17"/>
  <c r="O584" i="17"/>
  <c r="J584" i="17"/>
  <c r="I584" i="17"/>
  <c r="H584" i="17"/>
  <c r="G584" i="17"/>
  <c r="F584" i="17"/>
  <c r="E584" i="17"/>
  <c r="T583" i="17"/>
  <c r="S583" i="17"/>
  <c r="R583" i="17"/>
  <c r="Q583" i="17"/>
  <c r="P583" i="17"/>
  <c r="O583" i="17"/>
  <c r="J583" i="17"/>
  <c r="I583" i="17"/>
  <c r="H583" i="17"/>
  <c r="G583" i="17"/>
  <c r="F583" i="17"/>
  <c r="E583" i="17"/>
  <c r="T582" i="17"/>
  <c r="S582" i="17"/>
  <c r="R582" i="17"/>
  <c r="Q582" i="17"/>
  <c r="P582" i="17"/>
  <c r="O582" i="17"/>
  <c r="J582" i="17"/>
  <c r="I582" i="17"/>
  <c r="H582" i="17"/>
  <c r="G582" i="17"/>
  <c r="F582" i="17"/>
  <c r="E582" i="17"/>
  <c r="T581" i="17"/>
  <c r="S581" i="17"/>
  <c r="R581" i="17"/>
  <c r="Q581" i="17"/>
  <c r="P581" i="17"/>
  <c r="O581" i="17"/>
  <c r="J581" i="17"/>
  <c r="I581" i="17"/>
  <c r="H581" i="17"/>
  <c r="G581" i="17"/>
  <c r="F581" i="17"/>
  <c r="E581" i="17"/>
  <c r="N578" i="17"/>
  <c r="M578" i="17"/>
  <c r="N577" i="17"/>
  <c r="M577" i="17"/>
  <c r="N576" i="17"/>
  <c r="M576" i="17"/>
  <c r="N575" i="17"/>
  <c r="M575" i="17"/>
  <c r="N574" i="17"/>
  <c r="M574" i="17"/>
  <c r="N573" i="17"/>
  <c r="M573" i="17"/>
  <c r="N572" i="17"/>
  <c r="M572" i="17"/>
  <c r="L569" i="17"/>
  <c r="K569" i="17"/>
  <c r="D569" i="17"/>
  <c r="C569" i="17"/>
  <c r="L568" i="17"/>
  <c r="K568" i="17"/>
  <c r="D568" i="17"/>
  <c r="C568" i="17"/>
  <c r="L567" i="17"/>
  <c r="K567" i="17"/>
  <c r="D567" i="17"/>
  <c r="C567" i="17"/>
  <c r="L566" i="17"/>
  <c r="K566" i="17"/>
  <c r="D566" i="17"/>
  <c r="C566" i="17"/>
  <c r="L565" i="17"/>
  <c r="K565" i="17"/>
  <c r="D565" i="17"/>
  <c r="C565" i="17"/>
  <c r="L564" i="17"/>
  <c r="K564" i="17"/>
  <c r="D564" i="17"/>
  <c r="C564" i="17"/>
  <c r="L563" i="17"/>
  <c r="K563" i="17"/>
  <c r="D563" i="17"/>
  <c r="C563" i="17"/>
  <c r="L560" i="17"/>
  <c r="K560" i="17"/>
  <c r="D560" i="17"/>
  <c r="C560" i="17"/>
  <c r="L559" i="17"/>
  <c r="K559" i="17"/>
  <c r="D559" i="17"/>
  <c r="C559" i="17"/>
  <c r="L558" i="17"/>
  <c r="K558" i="17"/>
  <c r="D558" i="17"/>
  <c r="C558" i="17"/>
  <c r="L557" i="17"/>
  <c r="K557" i="17"/>
  <c r="D557" i="17"/>
  <c r="C557" i="17"/>
  <c r="L554" i="17"/>
  <c r="K554" i="17"/>
  <c r="D554" i="17"/>
  <c r="C554" i="17"/>
  <c r="L553" i="17"/>
  <c r="K553" i="17"/>
  <c r="D553" i="17"/>
  <c r="C553" i="17"/>
  <c r="L552" i="17"/>
  <c r="K552" i="17"/>
  <c r="D552" i="17"/>
  <c r="C552" i="17"/>
  <c r="L551" i="17"/>
  <c r="K551" i="17"/>
  <c r="D551" i="17"/>
  <c r="C551" i="17"/>
  <c r="L550" i="17"/>
  <c r="K550" i="17"/>
  <c r="D550" i="17"/>
  <c r="C550" i="17"/>
  <c r="L549" i="17"/>
  <c r="K549" i="17"/>
  <c r="D549" i="17"/>
  <c r="C549" i="17"/>
  <c r="L546" i="17"/>
  <c r="K546" i="17"/>
  <c r="D546" i="17"/>
  <c r="C546" i="17"/>
  <c r="L545" i="17"/>
  <c r="K545" i="17"/>
  <c r="D545" i="17"/>
  <c r="C545" i="17"/>
  <c r="L544" i="17"/>
  <c r="K544" i="17"/>
  <c r="D544" i="17"/>
  <c r="C544" i="17"/>
  <c r="L543" i="17"/>
  <c r="K543" i="17"/>
  <c r="D543" i="17"/>
  <c r="C543" i="17"/>
  <c r="L542" i="17"/>
  <c r="K542" i="17"/>
  <c r="D542" i="17"/>
  <c r="C542" i="17"/>
  <c r="L541" i="17"/>
  <c r="K541" i="17"/>
  <c r="D541" i="17"/>
  <c r="C541" i="17"/>
  <c r="L540" i="17"/>
  <c r="K540" i="17"/>
  <c r="D540" i="17"/>
  <c r="C540" i="17"/>
  <c r="L537" i="17"/>
  <c r="K537" i="17"/>
  <c r="D537" i="17"/>
  <c r="C537" i="17"/>
  <c r="L536" i="17"/>
  <c r="K536" i="17"/>
  <c r="D536" i="17"/>
  <c r="C536" i="17"/>
  <c r="L535" i="17"/>
  <c r="K535" i="17"/>
  <c r="D535" i="17"/>
  <c r="C535" i="17"/>
  <c r="L534" i="17"/>
  <c r="K534" i="17"/>
  <c r="D534" i="17"/>
  <c r="C534" i="17"/>
  <c r="N531" i="17"/>
  <c r="M531" i="17"/>
  <c r="L531" i="17"/>
  <c r="K531" i="17"/>
  <c r="D531" i="17"/>
  <c r="C531" i="17"/>
  <c r="N530" i="17"/>
  <c r="M530" i="17"/>
  <c r="L530" i="17"/>
  <c r="K530" i="17"/>
  <c r="D530" i="17"/>
  <c r="C530" i="17"/>
  <c r="N529" i="17"/>
  <c r="M529" i="17"/>
  <c r="L529" i="17"/>
  <c r="K529" i="17"/>
  <c r="D529" i="17"/>
  <c r="C529" i="17"/>
  <c r="N528" i="17"/>
  <c r="M528" i="17"/>
  <c r="L528" i="17"/>
  <c r="K528" i="17"/>
  <c r="D528" i="17"/>
  <c r="C528" i="17"/>
  <c r="N527" i="17"/>
  <c r="M527" i="17"/>
  <c r="L527" i="17"/>
  <c r="K527" i="17"/>
  <c r="D527" i="17"/>
  <c r="C527" i="17"/>
  <c r="N526" i="17"/>
  <c r="M526" i="17"/>
  <c r="L526" i="17"/>
  <c r="K526" i="17"/>
  <c r="D526" i="17"/>
  <c r="C526" i="17"/>
  <c r="N525" i="17"/>
  <c r="M525" i="17"/>
  <c r="L525" i="17"/>
  <c r="K525" i="17"/>
  <c r="D525" i="17"/>
  <c r="C525" i="17"/>
  <c r="N524" i="17"/>
  <c r="M524" i="17"/>
  <c r="L524" i="17"/>
  <c r="K524" i="17"/>
  <c r="D524" i="17"/>
  <c r="C524" i="17"/>
  <c r="N523" i="17"/>
  <c r="M523" i="17"/>
  <c r="L523" i="17"/>
  <c r="K523" i="17"/>
  <c r="D523" i="17"/>
  <c r="C523" i="17"/>
  <c r="N520" i="17"/>
  <c r="M520" i="17"/>
  <c r="L520" i="17"/>
  <c r="K520" i="17"/>
  <c r="D520" i="17"/>
  <c r="C520" i="17"/>
  <c r="N519" i="17"/>
  <c r="M519" i="17"/>
  <c r="L519" i="17"/>
  <c r="K519" i="17"/>
  <c r="D519" i="17"/>
  <c r="C519" i="17"/>
  <c r="N518" i="17"/>
  <c r="M518" i="17"/>
  <c r="L518" i="17"/>
  <c r="K518" i="17"/>
  <c r="D518" i="17"/>
  <c r="C518" i="17"/>
  <c r="N517" i="17"/>
  <c r="M517" i="17"/>
  <c r="L517" i="17"/>
  <c r="K517" i="17"/>
  <c r="D517" i="17"/>
  <c r="C517" i="17"/>
  <c r="N516" i="17"/>
  <c r="M516" i="17"/>
  <c r="L516" i="17"/>
  <c r="K516" i="17"/>
  <c r="D516" i="17"/>
  <c r="C516" i="17"/>
  <c r="T513" i="17"/>
  <c r="S513" i="17"/>
  <c r="R513" i="17"/>
  <c r="Q513" i="17"/>
  <c r="P513" i="17"/>
  <c r="O513" i="17"/>
  <c r="N513" i="17"/>
  <c r="M513" i="17"/>
  <c r="L513" i="17"/>
  <c r="K513" i="17"/>
  <c r="J513" i="17"/>
  <c r="I513" i="17"/>
  <c r="H513" i="17"/>
  <c r="G513" i="17"/>
  <c r="F513" i="17"/>
  <c r="E513" i="17"/>
  <c r="D513" i="17"/>
  <c r="C513" i="17"/>
  <c r="T512" i="17"/>
  <c r="S512" i="17"/>
  <c r="R512" i="17"/>
  <c r="Q512" i="17"/>
  <c r="P512" i="17"/>
  <c r="O512" i="17"/>
  <c r="N512" i="17"/>
  <c r="M512" i="17"/>
  <c r="L512" i="17"/>
  <c r="K512" i="17"/>
  <c r="J512" i="17"/>
  <c r="I512" i="17"/>
  <c r="H512" i="17"/>
  <c r="G512" i="17"/>
  <c r="F512" i="17"/>
  <c r="E512" i="17"/>
  <c r="D512" i="17"/>
  <c r="C512" i="17"/>
  <c r="T511" i="17"/>
  <c r="S511" i="17"/>
  <c r="R511" i="17"/>
  <c r="Q511" i="17"/>
  <c r="P511" i="17"/>
  <c r="O511" i="17"/>
  <c r="N511" i="17"/>
  <c r="M511" i="17"/>
  <c r="L511" i="17"/>
  <c r="K511" i="17"/>
  <c r="J511" i="17"/>
  <c r="I511" i="17"/>
  <c r="H511" i="17"/>
  <c r="G511" i="17"/>
  <c r="F511" i="17"/>
  <c r="E511" i="17"/>
  <c r="D511" i="17"/>
  <c r="C511" i="17"/>
  <c r="T510" i="17"/>
  <c r="S510" i="17"/>
  <c r="R510" i="17"/>
  <c r="Q510" i="17"/>
  <c r="P510" i="17"/>
  <c r="O510" i="17"/>
  <c r="N510" i="17"/>
  <c r="M510" i="17"/>
  <c r="L510" i="17"/>
  <c r="K510" i="17"/>
  <c r="J510" i="17"/>
  <c r="I510" i="17"/>
  <c r="H510" i="17"/>
  <c r="G510" i="17"/>
  <c r="F510" i="17"/>
  <c r="E510" i="17"/>
  <c r="D510" i="17"/>
  <c r="C510" i="17"/>
  <c r="T507" i="17"/>
  <c r="S507" i="17"/>
  <c r="R507" i="17"/>
  <c r="Q507" i="17"/>
  <c r="P507" i="17"/>
  <c r="O507" i="17"/>
  <c r="N507" i="17"/>
  <c r="M507" i="17"/>
  <c r="L507" i="17"/>
  <c r="K507" i="17"/>
  <c r="J507" i="17"/>
  <c r="I507" i="17"/>
  <c r="H507" i="17"/>
  <c r="G507" i="17"/>
  <c r="F507" i="17"/>
  <c r="E507" i="17"/>
  <c r="D507" i="17"/>
  <c r="C507" i="17"/>
  <c r="T506" i="17"/>
  <c r="S506" i="17"/>
  <c r="R506" i="17"/>
  <c r="Q506" i="17"/>
  <c r="P506" i="17"/>
  <c r="O506" i="17"/>
  <c r="N506" i="17"/>
  <c r="M506" i="17"/>
  <c r="L506" i="17"/>
  <c r="K506" i="17"/>
  <c r="J506" i="17"/>
  <c r="I506" i="17"/>
  <c r="H506" i="17"/>
  <c r="G506" i="17"/>
  <c r="F506" i="17"/>
  <c r="E506" i="17"/>
  <c r="D506" i="17"/>
  <c r="C506" i="17"/>
  <c r="T505" i="17"/>
  <c r="S505" i="17"/>
  <c r="R505" i="17"/>
  <c r="Q505" i="17"/>
  <c r="P505" i="17"/>
  <c r="O505" i="17"/>
  <c r="N505" i="17"/>
  <c r="M505" i="17"/>
  <c r="L505" i="17"/>
  <c r="K505" i="17"/>
  <c r="J505" i="17"/>
  <c r="I505" i="17"/>
  <c r="H505" i="17"/>
  <c r="G505" i="17"/>
  <c r="F505" i="17"/>
  <c r="E505" i="17"/>
  <c r="D505" i="17"/>
  <c r="C505" i="17"/>
  <c r="T504" i="17"/>
  <c r="S504" i="17"/>
  <c r="R504" i="17"/>
  <c r="Q504" i="17"/>
  <c r="P504" i="17"/>
  <c r="O504" i="17"/>
  <c r="N504" i="17"/>
  <c r="M504" i="17"/>
  <c r="L504" i="17"/>
  <c r="K504" i="17"/>
  <c r="J504" i="17"/>
  <c r="I504" i="17"/>
  <c r="H504" i="17"/>
  <c r="G504" i="17"/>
  <c r="F504" i="17"/>
  <c r="E504" i="17"/>
  <c r="D504" i="17"/>
  <c r="C504" i="17"/>
  <c r="T503" i="17"/>
  <c r="S503" i="17"/>
  <c r="R503" i="17"/>
  <c r="Q503" i="17"/>
  <c r="P503" i="17"/>
  <c r="O503" i="17"/>
  <c r="N503" i="17"/>
  <c r="M503" i="17"/>
  <c r="L503" i="17"/>
  <c r="K503" i="17"/>
  <c r="J503" i="17"/>
  <c r="I503" i="17"/>
  <c r="H503" i="17"/>
  <c r="G503" i="17"/>
  <c r="F503" i="17"/>
  <c r="E503" i="17"/>
  <c r="D503" i="17"/>
  <c r="C503" i="17"/>
  <c r="T500" i="17"/>
  <c r="S500" i="17"/>
  <c r="R500" i="17"/>
  <c r="Q500" i="17"/>
  <c r="P500" i="17"/>
  <c r="O500" i="17"/>
  <c r="N500" i="17"/>
  <c r="M500" i="17"/>
  <c r="L500" i="17"/>
  <c r="K500" i="17"/>
  <c r="J500" i="17"/>
  <c r="I500" i="17"/>
  <c r="H500" i="17"/>
  <c r="G500" i="17"/>
  <c r="F500" i="17"/>
  <c r="E500" i="17"/>
  <c r="D500" i="17"/>
  <c r="C500" i="17"/>
  <c r="T499" i="17"/>
  <c r="S499" i="17"/>
  <c r="R499" i="17"/>
  <c r="Q499" i="17"/>
  <c r="P499" i="17"/>
  <c r="O499" i="17"/>
  <c r="N499" i="17"/>
  <c r="M499" i="17"/>
  <c r="L499" i="17"/>
  <c r="K499" i="17"/>
  <c r="J499" i="17"/>
  <c r="I499" i="17"/>
  <c r="H499" i="17"/>
  <c r="G499" i="17"/>
  <c r="F499" i="17"/>
  <c r="E499" i="17"/>
  <c r="D499" i="17"/>
  <c r="C499" i="17"/>
  <c r="T498" i="17"/>
  <c r="S498" i="17"/>
  <c r="R498" i="17"/>
  <c r="Q498" i="17"/>
  <c r="P498" i="17"/>
  <c r="O498" i="17"/>
  <c r="N498" i="17"/>
  <c r="M498" i="17"/>
  <c r="L498" i="17"/>
  <c r="K498" i="17"/>
  <c r="J498" i="17"/>
  <c r="I498" i="17"/>
  <c r="H498" i="17"/>
  <c r="G498" i="17"/>
  <c r="F498" i="17"/>
  <c r="E498" i="17"/>
  <c r="D498" i="17"/>
  <c r="C498" i="17"/>
  <c r="T497" i="17"/>
  <c r="S497" i="17"/>
  <c r="R497" i="17"/>
  <c r="Q497" i="17"/>
  <c r="P497" i="17"/>
  <c r="O497" i="17"/>
  <c r="N497" i="17"/>
  <c r="M497" i="17"/>
  <c r="L497" i="17"/>
  <c r="K497" i="17"/>
  <c r="J497" i="17"/>
  <c r="I497" i="17"/>
  <c r="H497" i="17"/>
  <c r="G497" i="17"/>
  <c r="F497" i="17"/>
  <c r="E497" i="17"/>
  <c r="D497" i="17"/>
  <c r="C497" i="17"/>
  <c r="T496" i="17"/>
  <c r="S496" i="17"/>
  <c r="R496" i="17"/>
  <c r="Q496" i="17"/>
  <c r="P496" i="17"/>
  <c r="O496" i="17"/>
  <c r="N496" i="17"/>
  <c r="M496" i="17"/>
  <c r="L496" i="17"/>
  <c r="K496" i="17"/>
  <c r="J496" i="17"/>
  <c r="I496" i="17"/>
  <c r="H496" i="17"/>
  <c r="G496" i="17"/>
  <c r="F496" i="17"/>
  <c r="E496" i="17"/>
  <c r="D496" i="17"/>
  <c r="C496" i="17"/>
  <c r="T493" i="17"/>
  <c r="S493" i="17"/>
  <c r="R493" i="17"/>
  <c r="Q493" i="17"/>
  <c r="P493" i="17"/>
  <c r="O493" i="17"/>
  <c r="N493" i="17"/>
  <c r="M493" i="17"/>
  <c r="L493" i="17"/>
  <c r="K493" i="17"/>
  <c r="J493" i="17"/>
  <c r="I493" i="17"/>
  <c r="H493" i="17"/>
  <c r="G493" i="17"/>
  <c r="F493" i="17"/>
  <c r="E493" i="17"/>
  <c r="D493" i="17"/>
  <c r="C493" i="17"/>
  <c r="T492" i="17"/>
  <c r="S492" i="17"/>
  <c r="R492" i="17"/>
  <c r="Q492" i="17"/>
  <c r="P492" i="17"/>
  <c r="O492" i="17"/>
  <c r="N492" i="17"/>
  <c r="M492" i="17"/>
  <c r="L492" i="17"/>
  <c r="K492" i="17"/>
  <c r="J492" i="17"/>
  <c r="I492" i="17"/>
  <c r="H492" i="17"/>
  <c r="G492" i="17"/>
  <c r="F492" i="17"/>
  <c r="E492" i="17"/>
  <c r="D492" i="17"/>
  <c r="C492" i="17"/>
  <c r="T491" i="17"/>
  <c r="S491" i="17"/>
  <c r="R491" i="17"/>
  <c r="Q491" i="17"/>
  <c r="P491" i="17"/>
  <c r="O491" i="17"/>
  <c r="N491" i="17"/>
  <c r="M491" i="17"/>
  <c r="L491" i="17"/>
  <c r="K491" i="17"/>
  <c r="J491" i="17"/>
  <c r="I491" i="17"/>
  <c r="H491" i="17"/>
  <c r="G491" i="17"/>
  <c r="F491" i="17"/>
  <c r="E491" i="17"/>
  <c r="D491" i="17"/>
  <c r="C491" i="17"/>
  <c r="T490" i="17"/>
  <c r="S490" i="17"/>
  <c r="R490" i="17"/>
  <c r="Q490" i="17"/>
  <c r="P490" i="17"/>
  <c r="O490" i="17"/>
  <c r="N490" i="17"/>
  <c r="M490" i="17"/>
  <c r="L490" i="17"/>
  <c r="K490" i="17"/>
  <c r="J490" i="17"/>
  <c r="I490" i="17"/>
  <c r="H490" i="17"/>
  <c r="G490" i="17"/>
  <c r="F490" i="17"/>
  <c r="E490" i="17"/>
  <c r="D490" i="17"/>
  <c r="C490" i="17"/>
  <c r="T489" i="17"/>
  <c r="S489" i="17"/>
  <c r="R489" i="17"/>
  <c r="Q489" i="17"/>
  <c r="P489" i="17"/>
  <c r="O489" i="17"/>
  <c r="N489" i="17"/>
  <c r="M489" i="17"/>
  <c r="L489" i="17"/>
  <c r="K489" i="17"/>
  <c r="J489" i="17"/>
  <c r="I489" i="17"/>
  <c r="H489" i="17"/>
  <c r="G489" i="17"/>
  <c r="F489" i="17"/>
  <c r="E489" i="17"/>
  <c r="D489" i="17"/>
  <c r="C489" i="17"/>
  <c r="T486" i="17"/>
  <c r="S486" i="17"/>
  <c r="R486" i="17"/>
  <c r="Q486" i="17"/>
  <c r="P486" i="17"/>
  <c r="O486" i="17"/>
  <c r="N486" i="17"/>
  <c r="M486" i="17"/>
  <c r="L486" i="17"/>
  <c r="K486" i="17"/>
  <c r="J486" i="17"/>
  <c r="I486" i="17"/>
  <c r="H486" i="17"/>
  <c r="G486" i="17"/>
  <c r="F486" i="17"/>
  <c r="E486" i="17"/>
  <c r="D486" i="17"/>
  <c r="C486" i="17"/>
  <c r="T485" i="17"/>
  <c r="S485" i="17"/>
  <c r="R485" i="17"/>
  <c r="Q485" i="17"/>
  <c r="P485" i="17"/>
  <c r="O485" i="17"/>
  <c r="N485" i="17"/>
  <c r="M485" i="17"/>
  <c r="L485" i="17"/>
  <c r="K485" i="17"/>
  <c r="J485" i="17"/>
  <c r="I485" i="17"/>
  <c r="H485" i="17"/>
  <c r="G485" i="17"/>
  <c r="F485" i="17"/>
  <c r="E485" i="17"/>
  <c r="D485" i="17"/>
  <c r="C485" i="17"/>
  <c r="T484" i="17"/>
  <c r="S484" i="17"/>
  <c r="R484" i="17"/>
  <c r="Q484" i="17"/>
  <c r="P484" i="17"/>
  <c r="O484" i="17"/>
  <c r="N484" i="17"/>
  <c r="M484" i="17"/>
  <c r="L484" i="17"/>
  <c r="K484" i="17"/>
  <c r="J484" i="17"/>
  <c r="I484" i="17"/>
  <c r="H484" i="17"/>
  <c r="G484" i="17"/>
  <c r="F484" i="17"/>
  <c r="E484" i="17"/>
  <c r="D484" i="17"/>
  <c r="C484" i="17"/>
  <c r="T483" i="17"/>
  <c r="S483" i="17"/>
  <c r="R483" i="17"/>
  <c r="Q483" i="17"/>
  <c r="P483" i="17"/>
  <c r="O483" i="17"/>
  <c r="N483" i="17"/>
  <c r="M483" i="17"/>
  <c r="L483" i="17"/>
  <c r="K483" i="17"/>
  <c r="J483" i="17"/>
  <c r="I483" i="17"/>
  <c r="H483" i="17"/>
  <c r="G483" i="17"/>
  <c r="F483" i="17"/>
  <c r="E483" i="17"/>
  <c r="D483" i="17"/>
  <c r="C483" i="17"/>
  <c r="T482" i="17"/>
  <c r="S482" i="17"/>
  <c r="R482" i="17"/>
  <c r="Q482" i="17"/>
  <c r="P482" i="17"/>
  <c r="O482" i="17"/>
  <c r="N482" i="17"/>
  <c r="M482" i="17"/>
  <c r="L482" i="17"/>
  <c r="K482" i="17"/>
  <c r="J482" i="17"/>
  <c r="I482" i="17"/>
  <c r="H482" i="17"/>
  <c r="G482" i="17"/>
  <c r="F482" i="17"/>
  <c r="E482" i="17"/>
  <c r="D482" i="17"/>
  <c r="C482" i="17"/>
  <c r="T481" i="17"/>
  <c r="S481" i="17"/>
  <c r="R481" i="17"/>
  <c r="Q481" i="17"/>
  <c r="P481" i="17"/>
  <c r="O481" i="17"/>
  <c r="N481" i="17"/>
  <c r="M481" i="17"/>
  <c r="L481" i="17"/>
  <c r="K481" i="17"/>
  <c r="J481" i="17"/>
  <c r="I481" i="17"/>
  <c r="H481" i="17"/>
  <c r="G481" i="17"/>
  <c r="F481" i="17"/>
  <c r="E481" i="17"/>
  <c r="D481" i="17"/>
  <c r="C481" i="17"/>
  <c r="T478" i="17"/>
  <c r="S478" i="17"/>
  <c r="R478" i="17"/>
  <c r="Q478" i="17"/>
  <c r="P478" i="17"/>
  <c r="O478" i="17"/>
  <c r="N478" i="17"/>
  <c r="M478" i="17"/>
  <c r="L478" i="17"/>
  <c r="K478" i="17"/>
  <c r="J478" i="17"/>
  <c r="I478" i="17"/>
  <c r="H478" i="17"/>
  <c r="G478" i="17"/>
  <c r="F478" i="17"/>
  <c r="E478" i="17"/>
  <c r="D478" i="17"/>
  <c r="C478" i="17"/>
  <c r="T477" i="17"/>
  <c r="S477" i="17"/>
  <c r="R477" i="17"/>
  <c r="Q477" i="17"/>
  <c r="P477" i="17"/>
  <c r="O477" i="17"/>
  <c r="N477" i="17"/>
  <c r="M477" i="17"/>
  <c r="L477" i="17"/>
  <c r="K477" i="17"/>
  <c r="J477" i="17"/>
  <c r="I477" i="17"/>
  <c r="H477" i="17"/>
  <c r="G477" i="17"/>
  <c r="F477" i="17"/>
  <c r="E477" i="17"/>
  <c r="D477" i="17"/>
  <c r="C477" i="17"/>
  <c r="T476" i="17"/>
  <c r="S476" i="17"/>
  <c r="R476" i="17"/>
  <c r="Q476" i="17"/>
  <c r="P476" i="17"/>
  <c r="O476" i="17"/>
  <c r="N476" i="17"/>
  <c r="M476" i="17"/>
  <c r="L476" i="17"/>
  <c r="K476" i="17"/>
  <c r="J476" i="17"/>
  <c r="I476" i="17"/>
  <c r="H476" i="17"/>
  <c r="G476" i="17"/>
  <c r="F476" i="17"/>
  <c r="E476" i="17"/>
  <c r="D476" i="17"/>
  <c r="C476" i="17"/>
  <c r="T475" i="17"/>
  <c r="S475" i="17"/>
  <c r="R475" i="17"/>
  <c r="Q475" i="17"/>
  <c r="P475" i="17"/>
  <c r="O475" i="17"/>
  <c r="N475" i="17"/>
  <c r="M475" i="17"/>
  <c r="L475" i="17"/>
  <c r="K475" i="17"/>
  <c r="J475" i="17"/>
  <c r="I475" i="17"/>
  <c r="H475" i="17"/>
  <c r="G475" i="17"/>
  <c r="F475" i="17"/>
  <c r="E475" i="17"/>
  <c r="D475" i="17"/>
  <c r="C475" i="17"/>
  <c r="T474" i="17"/>
  <c r="S474" i="17"/>
  <c r="R474" i="17"/>
  <c r="Q474" i="17"/>
  <c r="P474" i="17"/>
  <c r="O474" i="17"/>
  <c r="N474" i="17"/>
  <c r="M474" i="17"/>
  <c r="L474" i="17"/>
  <c r="K474" i="17"/>
  <c r="J474" i="17"/>
  <c r="I474" i="17"/>
  <c r="H474" i="17"/>
  <c r="G474" i="17"/>
  <c r="F474" i="17"/>
  <c r="E474" i="17"/>
  <c r="D474" i="17"/>
  <c r="C474" i="17"/>
  <c r="T473" i="17"/>
  <c r="S473" i="17"/>
  <c r="R473" i="17"/>
  <c r="Q473" i="17"/>
  <c r="P473" i="17"/>
  <c r="O473" i="17"/>
  <c r="N473" i="17"/>
  <c r="M473" i="17"/>
  <c r="L473" i="17"/>
  <c r="K473" i="17"/>
  <c r="J473" i="17"/>
  <c r="I473" i="17"/>
  <c r="H473" i="17"/>
  <c r="G473" i="17"/>
  <c r="F473" i="17"/>
  <c r="E473" i="17"/>
  <c r="D473" i="17"/>
  <c r="C473" i="17"/>
  <c r="T470" i="17"/>
  <c r="S470" i="17"/>
  <c r="R470" i="17"/>
  <c r="Q470" i="17"/>
  <c r="P470" i="17"/>
  <c r="O470" i="17"/>
  <c r="N470" i="17"/>
  <c r="M470" i="17"/>
  <c r="L470" i="17"/>
  <c r="K470" i="17"/>
  <c r="J470" i="17"/>
  <c r="I470" i="17"/>
  <c r="H470" i="17"/>
  <c r="G470" i="17"/>
  <c r="F470" i="17"/>
  <c r="E470" i="17"/>
  <c r="D470" i="17"/>
  <c r="C470" i="17"/>
  <c r="T469" i="17"/>
  <c r="S469" i="17"/>
  <c r="R469" i="17"/>
  <c r="Q469" i="17"/>
  <c r="P469" i="17"/>
  <c r="O469" i="17"/>
  <c r="N469" i="17"/>
  <c r="M469" i="17"/>
  <c r="L469" i="17"/>
  <c r="K469" i="17"/>
  <c r="J469" i="17"/>
  <c r="I469" i="17"/>
  <c r="H469" i="17"/>
  <c r="G469" i="17"/>
  <c r="F469" i="17"/>
  <c r="E469" i="17"/>
  <c r="D469" i="17"/>
  <c r="C469" i="17"/>
  <c r="T468" i="17"/>
  <c r="S468" i="17"/>
  <c r="R468" i="17"/>
  <c r="Q468" i="17"/>
  <c r="P468" i="17"/>
  <c r="O468" i="17"/>
  <c r="N468" i="17"/>
  <c r="M468" i="17"/>
  <c r="L468" i="17"/>
  <c r="K468" i="17"/>
  <c r="J468" i="17"/>
  <c r="I468" i="17"/>
  <c r="H468" i="17"/>
  <c r="G468" i="17"/>
  <c r="F468" i="17"/>
  <c r="E468" i="17"/>
  <c r="D468" i="17"/>
  <c r="C468" i="17"/>
  <c r="T467" i="17"/>
  <c r="S467" i="17"/>
  <c r="R467" i="17"/>
  <c r="Q467" i="17"/>
  <c r="P467" i="17"/>
  <c r="O467" i="17"/>
  <c r="N467" i="17"/>
  <c r="M467" i="17"/>
  <c r="L467" i="17"/>
  <c r="K467" i="17"/>
  <c r="J467" i="17"/>
  <c r="I467" i="17"/>
  <c r="H467" i="17"/>
  <c r="G467" i="17"/>
  <c r="F467" i="17"/>
  <c r="E467" i="17"/>
  <c r="D467" i="17"/>
  <c r="C467" i="17"/>
  <c r="T466" i="17"/>
  <c r="S466" i="17"/>
  <c r="R466" i="17"/>
  <c r="Q466" i="17"/>
  <c r="P466" i="17"/>
  <c r="O466" i="17"/>
  <c r="N466" i="17"/>
  <c r="M466" i="17"/>
  <c r="L466" i="17"/>
  <c r="K466" i="17"/>
  <c r="J466" i="17"/>
  <c r="I466" i="17"/>
  <c r="H466" i="17"/>
  <c r="G466" i="17"/>
  <c r="F466" i="17"/>
  <c r="E466" i="17"/>
  <c r="D466" i="17"/>
  <c r="C466" i="17"/>
  <c r="T465" i="17"/>
  <c r="S465" i="17"/>
  <c r="R465" i="17"/>
  <c r="Q465" i="17"/>
  <c r="P465" i="17"/>
  <c r="O465" i="17"/>
  <c r="N465" i="17"/>
  <c r="M465" i="17"/>
  <c r="L465" i="17"/>
  <c r="K465" i="17"/>
  <c r="J465" i="17"/>
  <c r="I465" i="17"/>
  <c r="H465" i="17"/>
  <c r="G465" i="17"/>
  <c r="F465" i="17"/>
  <c r="E465" i="17"/>
  <c r="D465" i="17"/>
  <c r="C465" i="17"/>
  <c r="N462" i="17"/>
  <c r="M462" i="17"/>
  <c r="L462" i="17"/>
  <c r="K462" i="17"/>
  <c r="D462" i="17"/>
  <c r="C462" i="17"/>
  <c r="N461" i="17"/>
  <c r="M461" i="17"/>
  <c r="L461" i="17"/>
  <c r="K461" i="17"/>
  <c r="D461" i="17"/>
  <c r="C461" i="17"/>
  <c r="N460" i="17"/>
  <c r="M460" i="17"/>
  <c r="L460" i="17"/>
  <c r="K460" i="17"/>
  <c r="D460" i="17"/>
  <c r="C460" i="17"/>
  <c r="N459" i="17"/>
  <c r="M459" i="17"/>
  <c r="L459" i="17"/>
  <c r="K459" i="17"/>
  <c r="D459" i="17"/>
  <c r="C459" i="17"/>
  <c r="N458" i="17"/>
  <c r="M458" i="17"/>
  <c r="L458" i="17"/>
  <c r="K458" i="17"/>
  <c r="D458" i="17"/>
  <c r="C458" i="17"/>
  <c r="N457" i="17"/>
  <c r="M457" i="17"/>
  <c r="L457" i="17"/>
  <c r="K457" i="17"/>
  <c r="D457" i="17"/>
  <c r="C457" i="17"/>
  <c r="T454" i="17"/>
  <c r="S454" i="17"/>
  <c r="R454" i="17"/>
  <c r="Q454" i="17"/>
  <c r="P454" i="17"/>
  <c r="O454" i="17"/>
  <c r="J454" i="17"/>
  <c r="I454" i="17"/>
  <c r="H454" i="17"/>
  <c r="G454" i="17"/>
  <c r="F454" i="17"/>
  <c r="E454" i="17"/>
  <c r="T453" i="17"/>
  <c r="S453" i="17"/>
  <c r="R453" i="17"/>
  <c r="Q453" i="17"/>
  <c r="P453" i="17"/>
  <c r="O453" i="17"/>
  <c r="J453" i="17"/>
  <c r="I453" i="17"/>
  <c r="H453" i="17"/>
  <c r="G453" i="17"/>
  <c r="F453" i="17"/>
  <c r="E453" i="17"/>
  <c r="T452" i="17"/>
  <c r="S452" i="17"/>
  <c r="R452" i="17"/>
  <c r="Q452" i="17"/>
  <c r="P452" i="17"/>
  <c r="O452" i="17"/>
  <c r="J452" i="17"/>
  <c r="I452" i="17"/>
  <c r="H452" i="17"/>
  <c r="G452" i="17"/>
  <c r="F452" i="17"/>
  <c r="E452" i="17"/>
  <c r="T451" i="17"/>
  <c r="S451" i="17"/>
  <c r="R451" i="17"/>
  <c r="Q451" i="17"/>
  <c r="P451" i="17"/>
  <c r="O451" i="17"/>
  <c r="J451" i="17"/>
  <c r="I451" i="17"/>
  <c r="H451" i="17"/>
  <c r="G451" i="17"/>
  <c r="F451" i="17"/>
  <c r="E451" i="17"/>
  <c r="T450" i="17"/>
  <c r="S450" i="17"/>
  <c r="R450" i="17"/>
  <c r="Q450" i="17"/>
  <c r="P450" i="17"/>
  <c r="O450" i="17"/>
  <c r="J450" i="17"/>
  <c r="I450" i="17"/>
  <c r="H450" i="17"/>
  <c r="G450" i="17"/>
  <c r="F450" i="17"/>
  <c r="E450" i="17"/>
  <c r="T449" i="17"/>
  <c r="S449" i="17"/>
  <c r="R449" i="17"/>
  <c r="Q449" i="17"/>
  <c r="P449" i="17"/>
  <c r="O449" i="17"/>
  <c r="J449" i="17"/>
  <c r="I449" i="17"/>
  <c r="H449" i="17"/>
  <c r="G449" i="17"/>
  <c r="F449" i="17"/>
  <c r="E449" i="17"/>
  <c r="T446" i="17"/>
  <c r="S446" i="17"/>
  <c r="R446" i="17"/>
  <c r="Q446" i="17"/>
  <c r="P446" i="17"/>
  <c r="O446" i="17"/>
  <c r="N446" i="17"/>
  <c r="M446" i="17"/>
  <c r="L446" i="17"/>
  <c r="K446" i="17"/>
  <c r="J446" i="17"/>
  <c r="I446" i="17"/>
  <c r="H446" i="17"/>
  <c r="G446" i="17"/>
  <c r="F446" i="17"/>
  <c r="E446" i="17"/>
  <c r="D446" i="17"/>
  <c r="C446" i="17"/>
  <c r="T445" i="17"/>
  <c r="S445" i="17"/>
  <c r="R445" i="17"/>
  <c r="Q445" i="17"/>
  <c r="P445" i="17"/>
  <c r="O445" i="17"/>
  <c r="N445" i="17"/>
  <c r="M445" i="17"/>
  <c r="L445" i="17"/>
  <c r="K445" i="17"/>
  <c r="J445" i="17"/>
  <c r="I445" i="17"/>
  <c r="H445" i="17"/>
  <c r="G445" i="17"/>
  <c r="F445" i="17"/>
  <c r="E445" i="17"/>
  <c r="D445" i="17"/>
  <c r="C445" i="17"/>
  <c r="T444" i="17"/>
  <c r="S444" i="17"/>
  <c r="R444" i="17"/>
  <c r="Q444" i="17"/>
  <c r="P444" i="17"/>
  <c r="O444" i="17"/>
  <c r="N444" i="17"/>
  <c r="M444" i="17"/>
  <c r="L444" i="17"/>
  <c r="K444" i="17"/>
  <c r="J444" i="17"/>
  <c r="I444" i="17"/>
  <c r="H444" i="17"/>
  <c r="G444" i="17"/>
  <c r="F444" i="17"/>
  <c r="E444" i="17"/>
  <c r="D444" i="17"/>
  <c r="C444" i="17"/>
  <c r="T443" i="17"/>
  <c r="S443" i="17"/>
  <c r="R443" i="17"/>
  <c r="Q443" i="17"/>
  <c r="P443" i="17"/>
  <c r="O443" i="17"/>
  <c r="N443" i="17"/>
  <c r="M443" i="17"/>
  <c r="L443" i="17"/>
  <c r="K443" i="17"/>
  <c r="J443" i="17"/>
  <c r="I443" i="17"/>
  <c r="H443" i="17"/>
  <c r="G443" i="17"/>
  <c r="F443" i="17"/>
  <c r="E443" i="17"/>
  <c r="D443" i="17"/>
  <c r="C443" i="17"/>
  <c r="T442" i="17"/>
  <c r="S442" i="17"/>
  <c r="R442" i="17"/>
  <c r="Q442" i="17"/>
  <c r="P442" i="17"/>
  <c r="O442" i="17"/>
  <c r="N442" i="17"/>
  <c r="M442" i="17"/>
  <c r="L442" i="17"/>
  <c r="K442" i="17"/>
  <c r="J442" i="17"/>
  <c r="I442" i="17"/>
  <c r="H442" i="17"/>
  <c r="G442" i="17"/>
  <c r="F442" i="17"/>
  <c r="E442" i="17"/>
  <c r="D442" i="17"/>
  <c r="C442" i="17"/>
  <c r="T441" i="17"/>
  <c r="S441" i="17"/>
  <c r="R441" i="17"/>
  <c r="Q441" i="17"/>
  <c r="P441" i="17"/>
  <c r="O441" i="17"/>
  <c r="N441" i="17"/>
  <c r="M441" i="17"/>
  <c r="L441" i="17"/>
  <c r="K441" i="17"/>
  <c r="J441" i="17"/>
  <c r="I441" i="17"/>
  <c r="H441" i="17"/>
  <c r="G441" i="17"/>
  <c r="F441" i="17"/>
  <c r="E441" i="17"/>
  <c r="D441" i="17"/>
  <c r="C441" i="17"/>
  <c r="T438" i="17"/>
  <c r="S438" i="17"/>
  <c r="R438" i="17"/>
  <c r="Q438" i="17"/>
  <c r="P438" i="17"/>
  <c r="O438" i="17"/>
  <c r="N438" i="17"/>
  <c r="M438" i="17"/>
  <c r="L438" i="17"/>
  <c r="K438" i="17"/>
  <c r="J438" i="17"/>
  <c r="I438" i="17"/>
  <c r="H438" i="17"/>
  <c r="G438" i="17"/>
  <c r="F438" i="17"/>
  <c r="E438" i="17"/>
  <c r="D438" i="17"/>
  <c r="C438" i="17"/>
  <c r="T437" i="17"/>
  <c r="S437" i="17"/>
  <c r="R437" i="17"/>
  <c r="Q437" i="17"/>
  <c r="P437" i="17"/>
  <c r="O437" i="17"/>
  <c r="N437" i="17"/>
  <c r="M437" i="17"/>
  <c r="L437" i="17"/>
  <c r="K437" i="17"/>
  <c r="J437" i="17"/>
  <c r="I437" i="17"/>
  <c r="H437" i="17"/>
  <c r="G437" i="17"/>
  <c r="F437" i="17"/>
  <c r="E437" i="17"/>
  <c r="D437" i="17"/>
  <c r="C437" i="17"/>
  <c r="T436" i="17"/>
  <c r="S436" i="17"/>
  <c r="R436" i="17"/>
  <c r="Q436" i="17"/>
  <c r="P436" i="17"/>
  <c r="O436" i="17"/>
  <c r="N436" i="17"/>
  <c r="M436" i="17"/>
  <c r="L436" i="17"/>
  <c r="K436" i="17"/>
  <c r="J436" i="17"/>
  <c r="I436" i="17"/>
  <c r="H436" i="17"/>
  <c r="G436" i="17"/>
  <c r="F436" i="17"/>
  <c r="E436" i="17"/>
  <c r="D436" i="17"/>
  <c r="C436" i="17"/>
  <c r="T435" i="17"/>
  <c r="S435" i="17"/>
  <c r="R435" i="17"/>
  <c r="Q435" i="17"/>
  <c r="P435" i="17"/>
  <c r="O435" i="17"/>
  <c r="N435" i="17"/>
  <c r="M435" i="17"/>
  <c r="L435" i="17"/>
  <c r="K435" i="17"/>
  <c r="J435" i="17"/>
  <c r="I435" i="17"/>
  <c r="H435" i="17"/>
  <c r="G435" i="17"/>
  <c r="F435" i="17"/>
  <c r="E435" i="17"/>
  <c r="D435" i="17"/>
  <c r="C435" i="17"/>
  <c r="T434" i="17"/>
  <c r="S434" i="17"/>
  <c r="R434" i="17"/>
  <c r="Q434" i="17"/>
  <c r="P434" i="17"/>
  <c r="O434" i="17"/>
  <c r="N434" i="17"/>
  <c r="M434" i="17"/>
  <c r="L434" i="17"/>
  <c r="K434" i="17"/>
  <c r="J434" i="17"/>
  <c r="I434" i="17"/>
  <c r="H434" i="17"/>
  <c r="G434" i="17"/>
  <c r="F434" i="17"/>
  <c r="E434" i="17"/>
  <c r="D434" i="17"/>
  <c r="C434" i="17"/>
  <c r="T433" i="17"/>
  <c r="S433" i="17"/>
  <c r="R433" i="17"/>
  <c r="Q433" i="17"/>
  <c r="P433" i="17"/>
  <c r="O433" i="17"/>
  <c r="N433" i="17"/>
  <c r="M433" i="17"/>
  <c r="L433" i="17"/>
  <c r="K433" i="17"/>
  <c r="J433" i="17"/>
  <c r="I433" i="17"/>
  <c r="H433" i="17"/>
  <c r="G433" i="17"/>
  <c r="F433" i="17"/>
  <c r="E433" i="17"/>
  <c r="D433" i="17"/>
  <c r="C433" i="17"/>
  <c r="T430" i="17"/>
  <c r="S430" i="17"/>
  <c r="R430" i="17"/>
  <c r="Q430" i="17"/>
  <c r="P430" i="17"/>
  <c r="O430" i="17"/>
  <c r="N430" i="17"/>
  <c r="M430" i="17"/>
  <c r="L430" i="17"/>
  <c r="K430" i="17"/>
  <c r="J430" i="17"/>
  <c r="I430" i="17"/>
  <c r="H430" i="17"/>
  <c r="G430" i="17"/>
  <c r="F430" i="17"/>
  <c r="E430" i="17"/>
  <c r="D430" i="17"/>
  <c r="C430" i="17"/>
  <c r="T429" i="17"/>
  <c r="S429" i="17"/>
  <c r="R429" i="17"/>
  <c r="Q429" i="17"/>
  <c r="P429" i="17"/>
  <c r="O429" i="17"/>
  <c r="N429" i="17"/>
  <c r="M429" i="17"/>
  <c r="L429" i="17"/>
  <c r="K429" i="17"/>
  <c r="J429" i="17"/>
  <c r="I429" i="17"/>
  <c r="H429" i="17"/>
  <c r="G429" i="17"/>
  <c r="F429" i="17"/>
  <c r="E429" i="17"/>
  <c r="D429" i="17"/>
  <c r="C429" i="17"/>
  <c r="T428" i="17"/>
  <c r="S428" i="17"/>
  <c r="R428" i="17"/>
  <c r="Q428" i="17"/>
  <c r="P428" i="17"/>
  <c r="O428" i="17"/>
  <c r="N428" i="17"/>
  <c r="M428" i="17"/>
  <c r="L428" i="17"/>
  <c r="K428" i="17"/>
  <c r="J428" i="17"/>
  <c r="I428" i="17"/>
  <c r="H428" i="17"/>
  <c r="G428" i="17"/>
  <c r="F428" i="17"/>
  <c r="E428" i="17"/>
  <c r="D428" i="17"/>
  <c r="C428" i="17"/>
  <c r="T427" i="17"/>
  <c r="S427" i="17"/>
  <c r="R427" i="17"/>
  <c r="Q427" i="17"/>
  <c r="P427" i="17"/>
  <c r="O427" i="17"/>
  <c r="N427" i="17"/>
  <c r="M427" i="17"/>
  <c r="L427" i="17"/>
  <c r="K427" i="17"/>
  <c r="J427" i="17"/>
  <c r="I427" i="17"/>
  <c r="H427" i="17"/>
  <c r="G427" i="17"/>
  <c r="F427" i="17"/>
  <c r="E427" i="17"/>
  <c r="D427" i="17"/>
  <c r="C427" i="17"/>
  <c r="T426" i="17"/>
  <c r="S426" i="17"/>
  <c r="R426" i="17"/>
  <c r="Q426" i="17"/>
  <c r="P426" i="17"/>
  <c r="O426" i="17"/>
  <c r="N426" i="17"/>
  <c r="M426" i="17"/>
  <c r="L426" i="17"/>
  <c r="K426" i="17"/>
  <c r="J426" i="17"/>
  <c r="I426" i="17"/>
  <c r="H426" i="17"/>
  <c r="G426" i="17"/>
  <c r="F426" i="17"/>
  <c r="E426" i="17"/>
  <c r="D426" i="17"/>
  <c r="C426" i="17"/>
  <c r="T425" i="17"/>
  <c r="S425" i="17"/>
  <c r="R425" i="17"/>
  <c r="Q425" i="17"/>
  <c r="P425" i="17"/>
  <c r="O425" i="17"/>
  <c r="N425" i="17"/>
  <c r="M425" i="17"/>
  <c r="L425" i="17"/>
  <c r="K425" i="17"/>
  <c r="J425" i="17"/>
  <c r="I425" i="17"/>
  <c r="H425" i="17"/>
  <c r="G425" i="17"/>
  <c r="F425" i="17"/>
  <c r="E425" i="17"/>
  <c r="D425" i="17"/>
  <c r="C425" i="17"/>
  <c r="T422" i="17"/>
  <c r="S422" i="17"/>
  <c r="R422" i="17"/>
  <c r="Q422" i="17"/>
  <c r="P422" i="17"/>
  <c r="O422" i="17"/>
  <c r="N422" i="17"/>
  <c r="M422" i="17"/>
  <c r="L422" i="17"/>
  <c r="K422" i="17"/>
  <c r="J422" i="17"/>
  <c r="I422" i="17"/>
  <c r="H422" i="17"/>
  <c r="G422" i="17"/>
  <c r="F422" i="17"/>
  <c r="E422" i="17"/>
  <c r="D422" i="17"/>
  <c r="C422" i="17"/>
  <c r="T421" i="17"/>
  <c r="S421" i="17"/>
  <c r="R421" i="17"/>
  <c r="Q421" i="17"/>
  <c r="P421" i="17"/>
  <c r="O421" i="17"/>
  <c r="N421" i="17"/>
  <c r="M421" i="17"/>
  <c r="L421" i="17"/>
  <c r="K421" i="17"/>
  <c r="J421" i="17"/>
  <c r="I421" i="17"/>
  <c r="H421" i="17"/>
  <c r="G421" i="17"/>
  <c r="F421" i="17"/>
  <c r="E421" i="17"/>
  <c r="D421" i="17"/>
  <c r="C421" i="17"/>
  <c r="T420" i="17"/>
  <c r="S420" i="17"/>
  <c r="R420" i="17"/>
  <c r="Q420" i="17"/>
  <c r="P420" i="17"/>
  <c r="O420" i="17"/>
  <c r="N420" i="17"/>
  <c r="M420" i="17"/>
  <c r="L420" i="17"/>
  <c r="K420" i="17"/>
  <c r="J420" i="17"/>
  <c r="I420" i="17"/>
  <c r="H420" i="17"/>
  <c r="G420" i="17"/>
  <c r="F420" i="17"/>
  <c r="E420" i="17"/>
  <c r="D420" i="17"/>
  <c r="C420" i="17"/>
  <c r="T419" i="17"/>
  <c r="S419" i="17"/>
  <c r="R419" i="17"/>
  <c r="Q419" i="17"/>
  <c r="P419" i="17"/>
  <c r="O419" i="17"/>
  <c r="N419" i="17"/>
  <c r="M419" i="17"/>
  <c r="L419" i="17"/>
  <c r="K419" i="17"/>
  <c r="J419" i="17"/>
  <c r="I419" i="17"/>
  <c r="H419" i="17"/>
  <c r="G419" i="17"/>
  <c r="F419" i="17"/>
  <c r="E419" i="17"/>
  <c r="D419" i="17"/>
  <c r="C419" i="17"/>
  <c r="T418" i="17"/>
  <c r="S418" i="17"/>
  <c r="R418" i="17"/>
  <c r="Q418" i="17"/>
  <c r="P418" i="17"/>
  <c r="O418" i="17"/>
  <c r="N418" i="17"/>
  <c r="M418" i="17"/>
  <c r="L418" i="17"/>
  <c r="K418" i="17"/>
  <c r="J418" i="17"/>
  <c r="I418" i="17"/>
  <c r="H418" i="17"/>
  <c r="G418" i="17"/>
  <c r="F418" i="17"/>
  <c r="E418" i="17"/>
  <c r="D418" i="17"/>
  <c r="C418" i="17"/>
  <c r="T417" i="17"/>
  <c r="S417" i="17"/>
  <c r="R417" i="17"/>
  <c r="Q417" i="17"/>
  <c r="P417" i="17"/>
  <c r="O417" i="17"/>
  <c r="N417" i="17"/>
  <c r="M417" i="17"/>
  <c r="L417" i="17"/>
  <c r="K417" i="17"/>
  <c r="J417" i="17"/>
  <c r="I417" i="17"/>
  <c r="H417" i="17"/>
  <c r="G417" i="17"/>
  <c r="F417" i="17"/>
  <c r="E417" i="17"/>
  <c r="D417" i="17"/>
  <c r="C417" i="17"/>
  <c r="P414" i="17"/>
  <c r="O414" i="17"/>
  <c r="F414" i="17"/>
  <c r="E414" i="17"/>
  <c r="P413" i="17"/>
  <c r="O413" i="17"/>
  <c r="F413" i="17"/>
  <c r="E413" i="17"/>
  <c r="P412" i="17"/>
  <c r="O412" i="17"/>
  <c r="F412" i="17"/>
  <c r="E412" i="17"/>
  <c r="P411" i="17"/>
  <c r="O411" i="17"/>
  <c r="F411" i="17"/>
  <c r="E411" i="17"/>
  <c r="P410" i="17"/>
  <c r="O410" i="17"/>
  <c r="F410" i="17"/>
  <c r="E410" i="17"/>
  <c r="P409" i="17"/>
  <c r="O409" i="17"/>
  <c r="F409" i="17"/>
  <c r="E409" i="17"/>
  <c r="P406" i="17"/>
  <c r="O406" i="17"/>
  <c r="F406" i="17"/>
  <c r="E406" i="17"/>
  <c r="P405" i="17"/>
  <c r="O405" i="17"/>
  <c r="F405" i="17"/>
  <c r="E405" i="17"/>
  <c r="P404" i="17"/>
  <c r="O404" i="17"/>
  <c r="F404" i="17"/>
  <c r="E404" i="17"/>
  <c r="P403" i="17"/>
  <c r="O403" i="17"/>
  <c r="F403" i="17"/>
  <c r="E403" i="17"/>
  <c r="P402" i="17"/>
  <c r="O402" i="17"/>
  <c r="F402" i="17"/>
  <c r="E402" i="17"/>
  <c r="P401" i="17"/>
  <c r="O401" i="17"/>
  <c r="F401" i="17"/>
  <c r="E401" i="17"/>
  <c r="P398" i="17"/>
  <c r="O398" i="17"/>
  <c r="F398" i="17"/>
  <c r="E398" i="17"/>
  <c r="P397" i="17"/>
  <c r="O397" i="17"/>
  <c r="F397" i="17"/>
  <c r="E397" i="17"/>
  <c r="P396" i="17"/>
  <c r="O396" i="17"/>
  <c r="F396" i="17"/>
  <c r="E396" i="17"/>
  <c r="P395" i="17"/>
  <c r="O395" i="17"/>
  <c r="F395" i="17"/>
  <c r="E395" i="17"/>
  <c r="P394" i="17"/>
  <c r="O394" i="17"/>
  <c r="F394" i="17"/>
  <c r="E394" i="17"/>
  <c r="P393" i="17"/>
  <c r="O393" i="17"/>
  <c r="F393" i="17"/>
  <c r="E393" i="17"/>
  <c r="P390" i="17"/>
  <c r="O390" i="17"/>
  <c r="F390" i="17"/>
  <c r="E390" i="17"/>
  <c r="P389" i="17"/>
  <c r="O389" i="17"/>
  <c r="F389" i="17"/>
  <c r="E389" i="17"/>
  <c r="P388" i="17"/>
  <c r="O388" i="17"/>
  <c r="F388" i="17"/>
  <c r="E388" i="17"/>
  <c r="P387" i="17"/>
  <c r="O387" i="17"/>
  <c r="F387" i="17"/>
  <c r="E387" i="17"/>
  <c r="P386" i="17"/>
  <c r="O386" i="17"/>
  <c r="F386" i="17"/>
  <c r="E386" i="17"/>
  <c r="P385" i="17"/>
  <c r="O385" i="17"/>
  <c r="F385" i="17"/>
  <c r="E385" i="17"/>
  <c r="P382" i="17"/>
  <c r="O382" i="17"/>
  <c r="F382" i="17"/>
  <c r="E382" i="17"/>
  <c r="P381" i="17"/>
  <c r="O381" i="17"/>
  <c r="F381" i="17"/>
  <c r="E381" i="17"/>
  <c r="P380" i="17"/>
  <c r="O380" i="17"/>
  <c r="F380" i="17"/>
  <c r="E380" i="17"/>
  <c r="P379" i="17"/>
  <c r="O379" i="17"/>
  <c r="F379" i="17"/>
  <c r="E379" i="17"/>
  <c r="P378" i="17"/>
  <c r="O378" i="17"/>
  <c r="F378" i="17"/>
  <c r="E378" i="17"/>
  <c r="P377" i="17"/>
  <c r="O377" i="17"/>
  <c r="F377" i="17"/>
  <c r="E377" i="17"/>
  <c r="P374" i="17"/>
  <c r="O374" i="17"/>
  <c r="F374" i="17"/>
  <c r="E374" i="17"/>
  <c r="P373" i="17"/>
  <c r="O373" i="17"/>
  <c r="F373" i="17"/>
  <c r="E373" i="17"/>
  <c r="P372" i="17"/>
  <c r="O372" i="17"/>
  <c r="F372" i="17"/>
  <c r="E372" i="17"/>
  <c r="P371" i="17"/>
  <c r="O371" i="17"/>
  <c r="F371" i="17"/>
  <c r="E371" i="17"/>
  <c r="P370" i="17"/>
  <c r="O370" i="17"/>
  <c r="F370" i="17"/>
  <c r="E370" i="17"/>
  <c r="P369" i="17"/>
  <c r="O369" i="17"/>
  <c r="F369" i="17"/>
  <c r="E369" i="17"/>
  <c r="P366" i="17"/>
  <c r="O366" i="17"/>
  <c r="F366" i="17"/>
  <c r="E366" i="17"/>
  <c r="P365" i="17"/>
  <c r="O365" i="17"/>
  <c r="F365" i="17"/>
  <c r="E365" i="17"/>
  <c r="P364" i="17"/>
  <c r="O364" i="17"/>
  <c r="F364" i="17"/>
  <c r="E364" i="17"/>
  <c r="P363" i="17"/>
  <c r="O363" i="17"/>
  <c r="F363" i="17"/>
  <c r="E363" i="17"/>
  <c r="P362" i="17"/>
  <c r="O362" i="17"/>
  <c r="F362" i="17"/>
  <c r="E362" i="17"/>
  <c r="P361" i="17"/>
  <c r="O361" i="17"/>
  <c r="F361" i="17"/>
  <c r="E361" i="17"/>
  <c r="P358" i="17"/>
  <c r="O358" i="17"/>
  <c r="F358" i="17"/>
  <c r="E358" i="17"/>
  <c r="P357" i="17"/>
  <c r="O357" i="17"/>
  <c r="F357" i="17"/>
  <c r="E357" i="17"/>
  <c r="P356" i="17"/>
  <c r="O356" i="17"/>
  <c r="F356" i="17"/>
  <c r="E356" i="17"/>
  <c r="P355" i="17"/>
  <c r="O355" i="17"/>
  <c r="F355" i="17"/>
  <c r="E355" i="17"/>
  <c r="P354" i="17"/>
  <c r="O354" i="17"/>
  <c r="F354" i="17"/>
  <c r="E354" i="17"/>
  <c r="P353" i="17"/>
  <c r="O353" i="17"/>
  <c r="F353" i="17"/>
  <c r="E353" i="17"/>
  <c r="P350" i="17"/>
  <c r="O350" i="17"/>
  <c r="F350" i="17"/>
  <c r="E350" i="17"/>
  <c r="P349" i="17"/>
  <c r="O349" i="17"/>
  <c r="F349" i="17"/>
  <c r="E349" i="17"/>
  <c r="P348" i="17"/>
  <c r="O348" i="17"/>
  <c r="F348" i="17"/>
  <c r="E348" i="17"/>
  <c r="P347" i="17"/>
  <c r="O347" i="17"/>
  <c r="F347" i="17"/>
  <c r="E347" i="17"/>
  <c r="P346" i="17"/>
  <c r="O346" i="17"/>
  <c r="F346" i="17"/>
  <c r="E346" i="17"/>
  <c r="P345" i="17"/>
  <c r="O345" i="17"/>
  <c r="F345" i="17"/>
  <c r="E345" i="17"/>
  <c r="P342" i="17"/>
  <c r="O342" i="17"/>
  <c r="F342" i="17"/>
  <c r="E342" i="17"/>
  <c r="P341" i="17"/>
  <c r="O341" i="17"/>
  <c r="F341" i="17"/>
  <c r="E341" i="17"/>
  <c r="P340" i="17"/>
  <c r="O340" i="17"/>
  <c r="F340" i="17"/>
  <c r="E340" i="17"/>
  <c r="P339" i="17"/>
  <c r="O339" i="17"/>
  <c r="F339" i="17"/>
  <c r="E339" i="17"/>
  <c r="P338" i="17"/>
  <c r="O338" i="17"/>
  <c r="F338" i="17"/>
  <c r="E338" i="17"/>
  <c r="P337" i="17"/>
  <c r="O337" i="17"/>
  <c r="F337" i="17"/>
  <c r="E337" i="17"/>
  <c r="P334" i="17"/>
  <c r="O334" i="17"/>
  <c r="F334" i="17"/>
  <c r="E334" i="17"/>
  <c r="P333" i="17"/>
  <c r="O333" i="17"/>
  <c r="F333" i="17"/>
  <c r="E333" i="17"/>
  <c r="P332" i="17"/>
  <c r="O332" i="17"/>
  <c r="F332" i="17"/>
  <c r="E332" i="17"/>
  <c r="P331" i="17"/>
  <c r="O331" i="17"/>
  <c r="F331" i="17"/>
  <c r="E331" i="17"/>
  <c r="P330" i="17"/>
  <c r="O330" i="17"/>
  <c r="F330" i="17"/>
  <c r="E330" i="17"/>
  <c r="P329" i="17"/>
  <c r="O329" i="17"/>
  <c r="F329" i="17"/>
  <c r="E329" i="17"/>
  <c r="P326" i="17"/>
  <c r="O326" i="17"/>
  <c r="F326" i="17"/>
  <c r="E326" i="17"/>
  <c r="P325" i="17"/>
  <c r="O325" i="17"/>
  <c r="F325" i="17"/>
  <c r="E325" i="17"/>
  <c r="P324" i="17"/>
  <c r="O324" i="17"/>
  <c r="F324" i="17"/>
  <c r="E324" i="17"/>
  <c r="P323" i="17"/>
  <c r="O323" i="17"/>
  <c r="F323" i="17"/>
  <c r="E323" i="17"/>
  <c r="P322" i="17"/>
  <c r="O322" i="17"/>
  <c r="F322" i="17"/>
  <c r="E322" i="17"/>
  <c r="P321" i="17"/>
  <c r="O321" i="17"/>
  <c r="F321" i="17"/>
  <c r="E321" i="17"/>
  <c r="T318" i="17"/>
  <c r="S318" i="17"/>
  <c r="R318" i="17"/>
  <c r="Q318" i="17"/>
  <c r="J318" i="17"/>
  <c r="I318" i="17"/>
  <c r="H318" i="17"/>
  <c r="G318" i="17"/>
  <c r="T317" i="17"/>
  <c r="S317" i="17"/>
  <c r="R317" i="17"/>
  <c r="Q317" i="17"/>
  <c r="J317" i="17"/>
  <c r="I317" i="17"/>
  <c r="H317" i="17"/>
  <c r="G317" i="17"/>
  <c r="T316" i="17"/>
  <c r="S316" i="17"/>
  <c r="R316" i="17"/>
  <c r="Q316" i="17"/>
  <c r="J316" i="17"/>
  <c r="I316" i="17"/>
  <c r="H316" i="17"/>
  <c r="G316" i="17"/>
  <c r="T315" i="17"/>
  <c r="S315" i="17"/>
  <c r="R315" i="17"/>
  <c r="Q315" i="17"/>
  <c r="J315" i="17"/>
  <c r="I315" i="17"/>
  <c r="H315" i="17"/>
  <c r="G315" i="17"/>
  <c r="T314" i="17"/>
  <c r="S314" i="17"/>
  <c r="R314" i="17"/>
  <c r="Q314" i="17"/>
  <c r="J314" i="17"/>
  <c r="I314" i="17"/>
  <c r="H314" i="17"/>
  <c r="G314" i="17"/>
  <c r="T313" i="17"/>
  <c r="S313" i="17"/>
  <c r="R313" i="17"/>
  <c r="Q313" i="17"/>
  <c r="J313" i="17"/>
  <c r="I313" i="17"/>
  <c r="H313" i="17"/>
  <c r="G313" i="17"/>
  <c r="T310" i="17"/>
  <c r="S310" i="17"/>
  <c r="R310" i="17"/>
  <c r="Q310" i="17"/>
  <c r="J310" i="17"/>
  <c r="I310" i="17"/>
  <c r="H310" i="17"/>
  <c r="G310" i="17"/>
  <c r="T309" i="17"/>
  <c r="S309" i="17"/>
  <c r="R309" i="17"/>
  <c r="Q309" i="17"/>
  <c r="J309" i="17"/>
  <c r="I309" i="17"/>
  <c r="H309" i="17"/>
  <c r="G309" i="17"/>
  <c r="T308" i="17"/>
  <c r="S308" i="17"/>
  <c r="R308" i="17"/>
  <c r="Q308" i="17"/>
  <c r="J308" i="17"/>
  <c r="I308" i="17"/>
  <c r="H308" i="17"/>
  <c r="G308" i="17"/>
  <c r="T307" i="17"/>
  <c r="S307" i="17"/>
  <c r="R307" i="17"/>
  <c r="Q307" i="17"/>
  <c r="J307" i="17"/>
  <c r="I307" i="17"/>
  <c r="H307" i="17"/>
  <c r="G307" i="17"/>
  <c r="T306" i="17"/>
  <c r="S306" i="17"/>
  <c r="R306" i="17"/>
  <c r="Q306" i="17"/>
  <c r="J306" i="17"/>
  <c r="I306" i="17"/>
  <c r="H306" i="17"/>
  <c r="G306" i="17"/>
  <c r="T305" i="17"/>
  <c r="S305" i="17"/>
  <c r="R305" i="17"/>
  <c r="Q305" i="17"/>
  <c r="J305" i="17"/>
  <c r="I305" i="17"/>
  <c r="H305" i="17"/>
  <c r="G305" i="17"/>
  <c r="T302" i="17"/>
  <c r="S302" i="17"/>
  <c r="R302" i="17"/>
  <c r="Q302" i="17"/>
  <c r="J302" i="17"/>
  <c r="I302" i="17"/>
  <c r="H302" i="17"/>
  <c r="G302" i="17"/>
  <c r="T301" i="17"/>
  <c r="S301" i="17"/>
  <c r="R301" i="17"/>
  <c r="Q301" i="17"/>
  <c r="J301" i="17"/>
  <c r="I301" i="17"/>
  <c r="H301" i="17"/>
  <c r="G301" i="17"/>
  <c r="T300" i="17"/>
  <c r="S300" i="17"/>
  <c r="R300" i="17"/>
  <c r="Q300" i="17"/>
  <c r="J300" i="17"/>
  <c r="I300" i="17"/>
  <c r="H300" i="17"/>
  <c r="G300" i="17"/>
  <c r="T299" i="17"/>
  <c r="S299" i="17"/>
  <c r="R299" i="17"/>
  <c r="Q299" i="17"/>
  <c r="J299" i="17"/>
  <c r="I299" i="17"/>
  <c r="H299" i="17"/>
  <c r="G299" i="17"/>
  <c r="T298" i="17"/>
  <c r="S298" i="17"/>
  <c r="R298" i="17"/>
  <c r="Q298" i="17"/>
  <c r="J298" i="17"/>
  <c r="I298" i="17"/>
  <c r="H298" i="17"/>
  <c r="G298" i="17"/>
  <c r="T297" i="17"/>
  <c r="S297" i="17"/>
  <c r="R297" i="17"/>
  <c r="Q297" i="17"/>
  <c r="J297" i="17"/>
  <c r="I297" i="17"/>
  <c r="H297" i="17"/>
  <c r="G297" i="17"/>
  <c r="T294" i="17"/>
  <c r="S294" i="17"/>
  <c r="R294" i="17"/>
  <c r="Q294" i="17"/>
  <c r="J294" i="17"/>
  <c r="I294" i="17"/>
  <c r="H294" i="17"/>
  <c r="G294" i="17"/>
  <c r="T293" i="17"/>
  <c r="S293" i="17"/>
  <c r="R293" i="17"/>
  <c r="Q293" i="17"/>
  <c r="J293" i="17"/>
  <c r="I293" i="17"/>
  <c r="H293" i="17"/>
  <c r="G293" i="17"/>
  <c r="T292" i="17"/>
  <c r="S292" i="17"/>
  <c r="R292" i="17"/>
  <c r="Q292" i="17"/>
  <c r="J292" i="17"/>
  <c r="I292" i="17"/>
  <c r="H292" i="17"/>
  <c r="G292" i="17"/>
  <c r="T291" i="17"/>
  <c r="S291" i="17"/>
  <c r="R291" i="17"/>
  <c r="Q291" i="17"/>
  <c r="J291" i="17"/>
  <c r="I291" i="17"/>
  <c r="H291" i="17"/>
  <c r="G291" i="17"/>
  <c r="T290" i="17"/>
  <c r="S290" i="17"/>
  <c r="R290" i="17"/>
  <c r="Q290" i="17"/>
  <c r="J290" i="17"/>
  <c r="I290" i="17"/>
  <c r="H290" i="17"/>
  <c r="G290" i="17"/>
  <c r="T289" i="17"/>
  <c r="S289" i="17"/>
  <c r="R289" i="17"/>
  <c r="Q289" i="17"/>
  <c r="J289" i="17"/>
  <c r="I289" i="17"/>
  <c r="H289" i="17"/>
  <c r="G289" i="17"/>
  <c r="T286" i="17"/>
  <c r="S286" i="17"/>
  <c r="R286" i="17"/>
  <c r="Q286" i="17"/>
  <c r="J286" i="17"/>
  <c r="I286" i="17"/>
  <c r="H286" i="17"/>
  <c r="G286" i="17"/>
  <c r="T285" i="17"/>
  <c r="S285" i="17"/>
  <c r="R285" i="17"/>
  <c r="Q285" i="17"/>
  <c r="J285" i="17"/>
  <c r="I285" i="17"/>
  <c r="H285" i="17"/>
  <c r="G285" i="17"/>
  <c r="T284" i="17"/>
  <c r="S284" i="17"/>
  <c r="R284" i="17"/>
  <c r="Q284" i="17"/>
  <c r="J284" i="17"/>
  <c r="I284" i="17"/>
  <c r="H284" i="17"/>
  <c r="G284" i="17"/>
  <c r="T283" i="17"/>
  <c r="S283" i="17"/>
  <c r="R283" i="17"/>
  <c r="Q283" i="17"/>
  <c r="J283" i="17"/>
  <c r="I283" i="17"/>
  <c r="H283" i="17"/>
  <c r="G283" i="17"/>
  <c r="T282" i="17"/>
  <c r="S282" i="17"/>
  <c r="R282" i="17"/>
  <c r="Q282" i="17"/>
  <c r="J282" i="17"/>
  <c r="I282" i="17"/>
  <c r="H282" i="17"/>
  <c r="G282" i="17"/>
  <c r="T281" i="17"/>
  <c r="S281" i="17"/>
  <c r="R281" i="17"/>
  <c r="Q281" i="17"/>
  <c r="J281" i="17"/>
  <c r="I281" i="17"/>
  <c r="H281" i="17"/>
  <c r="G281" i="17"/>
  <c r="T278" i="17"/>
  <c r="S278" i="17"/>
  <c r="R278" i="17"/>
  <c r="Q278" i="17"/>
  <c r="J278" i="17"/>
  <c r="I278" i="17"/>
  <c r="H278" i="17"/>
  <c r="G278" i="17"/>
  <c r="T277" i="17"/>
  <c r="S277" i="17"/>
  <c r="R277" i="17"/>
  <c r="Q277" i="17"/>
  <c r="J277" i="17"/>
  <c r="I277" i="17"/>
  <c r="H277" i="17"/>
  <c r="G277" i="17"/>
  <c r="T276" i="17"/>
  <c r="S276" i="17"/>
  <c r="R276" i="17"/>
  <c r="Q276" i="17"/>
  <c r="J276" i="17"/>
  <c r="I276" i="17"/>
  <c r="H276" i="17"/>
  <c r="G276" i="17"/>
  <c r="T275" i="17"/>
  <c r="S275" i="17"/>
  <c r="R275" i="17"/>
  <c r="Q275" i="17"/>
  <c r="J275" i="17"/>
  <c r="I275" i="17"/>
  <c r="H275" i="17"/>
  <c r="G275" i="17"/>
  <c r="T274" i="17"/>
  <c r="S274" i="17"/>
  <c r="R274" i="17"/>
  <c r="Q274" i="17"/>
  <c r="J274" i="17"/>
  <c r="I274" i="17"/>
  <c r="H274" i="17"/>
  <c r="G274" i="17"/>
  <c r="T273" i="17"/>
  <c r="S273" i="17"/>
  <c r="R273" i="17"/>
  <c r="Q273" i="17"/>
  <c r="J273" i="17"/>
  <c r="I273" i="17"/>
  <c r="H273" i="17"/>
  <c r="G273" i="17"/>
  <c r="T270" i="17"/>
  <c r="S270" i="17"/>
  <c r="R270" i="17"/>
  <c r="Q270" i="17"/>
  <c r="J270" i="17"/>
  <c r="I270" i="17"/>
  <c r="H270" i="17"/>
  <c r="G270" i="17"/>
  <c r="T269" i="17"/>
  <c r="S269" i="17"/>
  <c r="R269" i="17"/>
  <c r="Q269" i="17"/>
  <c r="J269" i="17"/>
  <c r="I269" i="17"/>
  <c r="H269" i="17"/>
  <c r="G269" i="17"/>
  <c r="T268" i="17"/>
  <c r="S268" i="17"/>
  <c r="R268" i="17"/>
  <c r="Q268" i="17"/>
  <c r="J268" i="17"/>
  <c r="I268" i="17"/>
  <c r="H268" i="17"/>
  <c r="G268" i="17"/>
  <c r="T267" i="17"/>
  <c r="S267" i="17"/>
  <c r="R267" i="17"/>
  <c r="Q267" i="17"/>
  <c r="J267" i="17"/>
  <c r="I267" i="17"/>
  <c r="H267" i="17"/>
  <c r="G267" i="17"/>
  <c r="T266" i="17"/>
  <c r="S266" i="17"/>
  <c r="R266" i="17"/>
  <c r="Q266" i="17"/>
  <c r="J266" i="17"/>
  <c r="I266" i="17"/>
  <c r="H266" i="17"/>
  <c r="G266" i="17"/>
  <c r="T265" i="17"/>
  <c r="S265" i="17"/>
  <c r="R265" i="17"/>
  <c r="Q265" i="17"/>
  <c r="J265" i="17"/>
  <c r="I265" i="17"/>
  <c r="H265" i="17"/>
  <c r="G265" i="17"/>
  <c r="T262" i="17"/>
  <c r="S262" i="17"/>
  <c r="R262" i="17"/>
  <c r="Q262" i="17"/>
  <c r="J262" i="17"/>
  <c r="I262" i="17"/>
  <c r="H262" i="17"/>
  <c r="G262" i="17"/>
  <c r="T261" i="17"/>
  <c r="S261" i="17"/>
  <c r="R261" i="17"/>
  <c r="Q261" i="17"/>
  <c r="J261" i="17"/>
  <c r="I261" i="17"/>
  <c r="H261" i="17"/>
  <c r="G261" i="17"/>
  <c r="T260" i="17"/>
  <c r="S260" i="17"/>
  <c r="R260" i="17"/>
  <c r="Q260" i="17"/>
  <c r="J260" i="17"/>
  <c r="I260" i="17"/>
  <c r="H260" i="17"/>
  <c r="G260" i="17"/>
  <c r="T259" i="17"/>
  <c r="S259" i="17"/>
  <c r="R259" i="17"/>
  <c r="Q259" i="17"/>
  <c r="J259" i="17"/>
  <c r="I259" i="17"/>
  <c r="H259" i="17"/>
  <c r="G259" i="17"/>
  <c r="T258" i="17"/>
  <c r="S258" i="17"/>
  <c r="R258" i="17"/>
  <c r="Q258" i="17"/>
  <c r="J258" i="17"/>
  <c r="I258" i="17"/>
  <c r="H258" i="17"/>
  <c r="G258" i="17"/>
  <c r="T257" i="17"/>
  <c r="S257" i="17"/>
  <c r="R257" i="17"/>
  <c r="Q257" i="17"/>
  <c r="J257" i="17"/>
  <c r="I257" i="17"/>
  <c r="H257" i="17"/>
  <c r="G257" i="17"/>
  <c r="T254" i="17"/>
  <c r="S254" i="17"/>
  <c r="R254" i="17"/>
  <c r="Q254" i="17"/>
  <c r="J254" i="17"/>
  <c r="I254" i="17"/>
  <c r="H254" i="17"/>
  <c r="G254" i="17"/>
  <c r="T253" i="17"/>
  <c r="S253" i="17"/>
  <c r="R253" i="17"/>
  <c r="Q253" i="17"/>
  <c r="J253" i="17"/>
  <c r="I253" i="17"/>
  <c r="H253" i="17"/>
  <c r="G253" i="17"/>
  <c r="T252" i="17"/>
  <c r="S252" i="17"/>
  <c r="R252" i="17"/>
  <c r="Q252" i="17"/>
  <c r="J252" i="17"/>
  <c r="I252" i="17"/>
  <c r="H252" i="17"/>
  <c r="G252" i="17"/>
  <c r="T251" i="17"/>
  <c r="S251" i="17"/>
  <c r="R251" i="17"/>
  <c r="Q251" i="17"/>
  <c r="J251" i="17"/>
  <c r="I251" i="17"/>
  <c r="H251" i="17"/>
  <c r="G251" i="17"/>
  <c r="T250" i="17"/>
  <c r="S250" i="17"/>
  <c r="R250" i="17"/>
  <c r="Q250" i="17"/>
  <c r="J250" i="17"/>
  <c r="I250" i="17"/>
  <c r="H250" i="17"/>
  <c r="G250" i="17"/>
  <c r="T249" i="17"/>
  <c r="S249" i="17"/>
  <c r="R249" i="17"/>
  <c r="Q249" i="17"/>
  <c r="J249" i="17"/>
  <c r="I249" i="17"/>
  <c r="H249" i="17"/>
  <c r="G249" i="17"/>
  <c r="T246" i="17"/>
  <c r="S246" i="17"/>
  <c r="R246" i="17"/>
  <c r="Q246" i="17"/>
  <c r="J246" i="17"/>
  <c r="I246" i="17"/>
  <c r="H246" i="17"/>
  <c r="G246" i="17"/>
  <c r="T245" i="17"/>
  <c r="S245" i="17"/>
  <c r="R245" i="17"/>
  <c r="Q245" i="17"/>
  <c r="J245" i="17"/>
  <c r="I245" i="17"/>
  <c r="H245" i="17"/>
  <c r="G245" i="17"/>
  <c r="T244" i="17"/>
  <c r="S244" i="17"/>
  <c r="R244" i="17"/>
  <c r="Q244" i="17"/>
  <c r="J244" i="17"/>
  <c r="I244" i="17"/>
  <c r="H244" i="17"/>
  <c r="G244" i="17"/>
  <c r="T243" i="17"/>
  <c r="S243" i="17"/>
  <c r="R243" i="17"/>
  <c r="Q243" i="17"/>
  <c r="J243" i="17"/>
  <c r="I243" i="17"/>
  <c r="H243" i="17"/>
  <c r="G243" i="17"/>
  <c r="T242" i="17"/>
  <c r="S242" i="17"/>
  <c r="R242" i="17"/>
  <c r="Q242" i="17"/>
  <c r="J242" i="17"/>
  <c r="I242" i="17"/>
  <c r="H242" i="17"/>
  <c r="G242" i="17"/>
  <c r="T241" i="17"/>
  <c r="S241" i="17"/>
  <c r="R241" i="17"/>
  <c r="Q241" i="17"/>
  <c r="J241" i="17"/>
  <c r="I241" i="17"/>
  <c r="H241" i="17"/>
  <c r="G241" i="17"/>
  <c r="T238" i="17"/>
  <c r="S238" i="17"/>
  <c r="R238" i="17"/>
  <c r="Q238" i="17"/>
  <c r="J238" i="17"/>
  <c r="I238" i="17"/>
  <c r="H238" i="17"/>
  <c r="G238" i="17"/>
  <c r="T237" i="17"/>
  <c r="S237" i="17"/>
  <c r="R237" i="17"/>
  <c r="Q237" i="17"/>
  <c r="J237" i="17"/>
  <c r="I237" i="17"/>
  <c r="H237" i="17"/>
  <c r="G237" i="17"/>
  <c r="T236" i="17"/>
  <c r="S236" i="17"/>
  <c r="R236" i="17"/>
  <c r="Q236" i="17"/>
  <c r="J236" i="17"/>
  <c r="I236" i="17"/>
  <c r="H236" i="17"/>
  <c r="G236" i="17"/>
  <c r="T235" i="17"/>
  <c r="S235" i="17"/>
  <c r="R235" i="17"/>
  <c r="Q235" i="17"/>
  <c r="J235" i="17"/>
  <c r="I235" i="17"/>
  <c r="H235" i="17"/>
  <c r="G235" i="17"/>
  <c r="T234" i="17"/>
  <c r="S234" i="17"/>
  <c r="R234" i="17"/>
  <c r="Q234" i="17"/>
  <c r="J234" i="17"/>
  <c r="I234" i="17"/>
  <c r="H234" i="17"/>
  <c r="G234" i="17"/>
  <c r="T233" i="17"/>
  <c r="S233" i="17"/>
  <c r="R233" i="17"/>
  <c r="Q233" i="17"/>
  <c r="J233" i="17"/>
  <c r="I233" i="17"/>
  <c r="H233" i="17"/>
  <c r="G233" i="17"/>
  <c r="T230" i="17"/>
  <c r="S230" i="17"/>
  <c r="R230" i="17"/>
  <c r="Q230" i="17"/>
  <c r="J230" i="17"/>
  <c r="I230" i="17"/>
  <c r="H230" i="17"/>
  <c r="G230" i="17"/>
  <c r="T229" i="17"/>
  <c r="S229" i="17"/>
  <c r="R229" i="17"/>
  <c r="Q229" i="17"/>
  <c r="J229" i="17"/>
  <c r="I229" i="17"/>
  <c r="H229" i="17"/>
  <c r="G229" i="17"/>
  <c r="T228" i="17"/>
  <c r="S228" i="17"/>
  <c r="R228" i="17"/>
  <c r="Q228" i="17"/>
  <c r="J228" i="17"/>
  <c r="I228" i="17"/>
  <c r="H228" i="17"/>
  <c r="G228" i="17"/>
  <c r="T227" i="17"/>
  <c r="S227" i="17"/>
  <c r="R227" i="17"/>
  <c r="Q227" i="17"/>
  <c r="J227" i="17"/>
  <c r="I227" i="17"/>
  <c r="H227" i="17"/>
  <c r="G227" i="17"/>
  <c r="T226" i="17"/>
  <c r="S226" i="17"/>
  <c r="R226" i="17"/>
  <c r="Q226" i="17"/>
  <c r="J226" i="17"/>
  <c r="I226" i="17"/>
  <c r="H226" i="17"/>
  <c r="G226" i="17"/>
  <c r="T225" i="17"/>
  <c r="S225" i="17"/>
  <c r="R225" i="17"/>
  <c r="Q225" i="17"/>
  <c r="J225" i="17"/>
  <c r="I225" i="17"/>
  <c r="H225" i="17"/>
  <c r="G225" i="17"/>
  <c r="N222" i="17"/>
  <c r="M222" i="17"/>
  <c r="L222" i="17"/>
  <c r="K222" i="17"/>
  <c r="D222" i="17"/>
  <c r="C222" i="17"/>
  <c r="N221" i="17"/>
  <c r="M221" i="17"/>
  <c r="L221" i="17"/>
  <c r="K221" i="17"/>
  <c r="D221" i="17"/>
  <c r="C221" i="17"/>
  <c r="N220" i="17"/>
  <c r="M220" i="17"/>
  <c r="L220" i="17"/>
  <c r="K220" i="17"/>
  <c r="D220" i="17"/>
  <c r="C220" i="17"/>
  <c r="N219" i="17"/>
  <c r="M219" i="17"/>
  <c r="L219" i="17"/>
  <c r="K219" i="17"/>
  <c r="D219" i="17"/>
  <c r="C219" i="17"/>
  <c r="N218" i="17"/>
  <c r="M218" i="17"/>
  <c r="L218" i="17"/>
  <c r="K218" i="17"/>
  <c r="D218" i="17"/>
  <c r="C218" i="17"/>
  <c r="N217" i="17"/>
  <c r="M217" i="17"/>
  <c r="L217" i="17"/>
  <c r="K217" i="17"/>
  <c r="D217" i="17"/>
  <c r="C217" i="17"/>
  <c r="N214" i="17"/>
  <c r="M214" i="17"/>
  <c r="L214" i="17"/>
  <c r="K214" i="17"/>
  <c r="D214" i="17"/>
  <c r="C214" i="17"/>
  <c r="N213" i="17"/>
  <c r="M213" i="17"/>
  <c r="L213" i="17"/>
  <c r="K213" i="17"/>
  <c r="D213" i="17"/>
  <c r="C213" i="17"/>
  <c r="N212" i="17"/>
  <c r="M212" i="17"/>
  <c r="L212" i="17"/>
  <c r="K212" i="17"/>
  <c r="D212" i="17"/>
  <c r="C212" i="17"/>
  <c r="N211" i="17"/>
  <c r="M211" i="17"/>
  <c r="L211" i="17"/>
  <c r="K211" i="17"/>
  <c r="D211" i="17"/>
  <c r="C211" i="17"/>
  <c r="N210" i="17"/>
  <c r="M210" i="17"/>
  <c r="L210" i="17"/>
  <c r="K210" i="17"/>
  <c r="D210" i="17"/>
  <c r="C210" i="17"/>
  <c r="N209" i="17"/>
  <c r="M209" i="17"/>
  <c r="L209" i="17"/>
  <c r="K209" i="17"/>
  <c r="D209" i="17"/>
  <c r="C209" i="17"/>
  <c r="N206" i="17"/>
  <c r="M206" i="17"/>
  <c r="L206" i="17"/>
  <c r="K206" i="17"/>
  <c r="D206" i="17"/>
  <c r="C206" i="17"/>
  <c r="N205" i="17"/>
  <c r="M205" i="17"/>
  <c r="L205" i="17"/>
  <c r="K205" i="17"/>
  <c r="D205" i="17"/>
  <c r="C205" i="17"/>
  <c r="N204" i="17"/>
  <c r="M204" i="17"/>
  <c r="L204" i="17"/>
  <c r="K204" i="17"/>
  <c r="D204" i="17"/>
  <c r="C204" i="17"/>
  <c r="N203" i="17"/>
  <c r="M203" i="17"/>
  <c r="L203" i="17"/>
  <c r="K203" i="17"/>
  <c r="D203" i="17"/>
  <c r="C203" i="17"/>
  <c r="N202" i="17"/>
  <c r="M202" i="17"/>
  <c r="L202" i="17"/>
  <c r="K202" i="17"/>
  <c r="D202" i="17"/>
  <c r="C202" i="17"/>
  <c r="N201" i="17"/>
  <c r="M201" i="17"/>
  <c r="L201" i="17"/>
  <c r="K201" i="17"/>
  <c r="D201" i="17"/>
  <c r="C201" i="17"/>
  <c r="N198" i="17"/>
  <c r="M198" i="17"/>
  <c r="L198" i="17"/>
  <c r="K198" i="17"/>
  <c r="D198" i="17"/>
  <c r="C198" i="17"/>
  <c r="N197" i="17"/>
  <c r="M197" i="17"/>
  <c r="L197" i="17"/>
  <c r="K197" i="17"/>
  <c r="D197" i="17"/>
  <c r="C197" i="17"/>
  <c r="N196" i="17"/>
  <c r="M196" i="17"/>
  <c r="L196" i="17"/>
  <c r="K196" i="17"/>
  <c r="D196" i="17"/>
  <c r="C196" i="17"/>
  <c r="N195" i="17"/>
  <c r="M195" i="17"/>
  <c r="L195" i="17"/>
  <c r="K195" i="17"/>
  <c r="D195" i="17"/>
  <c r="C195" i="17"/>
  <c r="N194" i="17"/>
  <c r="M194" i="17"/>
  <c r="L194" i="17"/>
  <c r="K194" i="17"/>
  <c r="D194" i="17"/>
  <c r="C194" i="17"/>
  <c r="N193" i="17"/>
  <c r="M193" i="17"/>
  <c r="L193" i="17"/>
  <c r="K193" i="17"/>
  <c r="D193" i="17"/>
  <c r="C193" i="17"/>
  <c r="N190" i="17"/>
  <c r="M190" i="17"/>
  <c r="L190" i="17"/>
  <c r="K190" i="17"/>
  <c r="D190" i="17"/>
  <c r="C190" i="17"/>
  <c r="N189" i="17"/>
  <c r="M189" i="17"/>
  <c r="L189" i="17"/>
  <c r="K189" i="17"/>
  <c r="D189" i="17"/>
  <c r="C189" i="17"/>
  <c r="N188" i="17"/>
  <c r="M188" i="17"/>
  <c r="L188" i="17"/>
  <c r="K188" i="17"/>
  <c r="D188" i="17"/>
  <c r="C188" i="17"/>
  <c r="N187" i="17"/>
  <c r="M187" i="17"/>
  <c r="L187" i="17"/>
  <c r="K187" i="17"/>
  <c r="D187" i="17"/>
  <c r="C187" i="17"/>
  <c r="N186" i="17"/>
  <c r="M186" i="17"/>
  <c r="L186" i="17"/>
  <c r="K186" i="17"/>
  <c r="D186" i="17"/>
  <c r="C186" i="17"/>
  <c r="N185" i="17"/>
  <c r="M185" i="17"/>
  <c r="L185" i="17"/>
  <c r="K185" i="17"/>
  <c r="D185" i="17"/>
  <c r="C185" i="17"/>
  <c r="N182" i="17"/>
  <c r="M182" i="17"/>
  <c r="L182" i="17"/>
  <c r="K182" i="17"/>
  <c r="D182" i="17"/>
  <c r="C182" i="17"/>
  <c r="N181" i="17"/>
  <c r="M181" i="17"/>
  <c r="L181" i="17"/>
  <c r="K181" i="17"/>
  <c r="D181" i="17"/>
  <c r="C181" i="17"/>
  <c r="N180" i="17"/>
  <c r="M180" i="17"/>
  <c r="L180" i="17"/>
  <c r="K180" i="17"/>
  <c r="D180" i="17"/>
  <c r="C180" i="17"/>
  <c r="N179" i="17"/>
  <c r="M179" i="17"/>
  <c r="L179" i="17"/>
  <c r="K179" i="17"/>
  <c r="D179" i="17"/>
  <c r="C179" i="17"/>
  <c r="N178" i="17"/>
  <c r="M178" i="17"/>
  <c r="L178" i="17"/>
  <c r="K178" i="17"/>
  <c r="D178" i="17"/>
  <c r="C178" i="17"/>
  <c r="N177" i="17"/>
  <c r="M177" i="17"/>
  <c r="L177" i="17"/>
  <c r="K177" i="17"/>
  <c r="D177" i="17"/>
  <c r="C177" i="17"/>
  <c r="N174" i="17"/>
  <c r="M174" i="17"/>
  <c r="L174" i="17"/>
  <c r="K174" i="17"/>
  <c r="D174" i="17"/>
  <c r="C174" i="17"/>
  <c r="N173" i="17"/>
  <c r="M173" i="17"/>
  <c r="L173" i="17"/>
  <c r="K173" i="17"/>
  <c r="D173" i="17"/>
  <c r="C173" i="17"/>
  <c r="N172" i="17"/>
  <c r="M172" i="17"/>
  <c r="L172" i="17"/>
  <c r="K172" i="17"/>
  <c r="D172" i="17"/>
  <c r="C172" i="17"/>
  <c r="N171" i="17"/>
  <c r="M171" i="17"/>
  <c r="L171" i="17"/>
  <c r="K171" i="17"/>
  <c r="D171" i="17"/>
  <c r="C171" i="17"/>
  <c r="N170" i="17"/>
  <c r="M170" i="17"/>
  <c r="L170" i="17"/>
  <c r="K170" i="17"/>
  <c r="D170" i="17"/>
  <c r="C170" i="17"/>
  <c r="N169" i="17"/>
  <c r="M169" i="17"/>
  <c r="L169" i="17"/>
  <c r="K169" i="17"/>
  <c r="D169" i="17"/>
  <c r="C169" i="17"/>
  <c r="N166" i="17"/>
  <c r="M166" i="17"/>
  <c r="L166" i="17"/>
  <c r="K166" i="17"/>
  <c r="D166" i="17"/>
  <c r="C166" i="17"/>
  <c r="N165" i="17"/>
  <c r="M165" i="17"/>
  <c r="L165" i="17"/>
  <c r="K165" i="17"/>
  <c r="D165" i="17"/>
  <c r="C165" i="17"/>
  <c r="N164" i="17"/>
  <c r="M164" i="17"/>
  <c r="L164" i="17"/>
  <c r="K164" i="17"/>
  <c r="D164" i="17"/>
  <c r="C164" i="17"/>
  <c r="N163" i="17"/>
  <c r="M163" i="17"/>
  <c r="L163" i="17"/>
  <c r="K163" i="17"/>
  <c r="D163" i="17"/>
  <c r="C163" i="17"/>
  <c r="N162" i="17"/>
  <c r="M162" i="17"/>
  <c r="L162" i="17"/>
  <c r="K162" i="17"/>
  <c r="D162" i="17"/>
  <c r="C162" i="17"/>
  <c r="N161" i="17"/>
  <c r="M161" i="17"/>
  <c r="L161" i="17"/>
  <c r="K161" i="17"/>
  <c r="D161" i="17"/>
  <c r="C161" i="17"/>
  <c r="N158" i="17"/>
  <c r="M158" i="17"/>
  <c r="L158" i="17"/>
  <c r="K158" i="17"/>
  <c r="D158" i="17"/>
  <c r="C158" i="17"/>
  <c r="N157" i="17"/>
  <c r="M157" i="17"/>
  <c r="L157" i="17"/>
  <c r="K157" i="17"/>
  <c r="D157" i="17"/>
  <c r="C157" i="17"/>
  <c r="N156" i="17"/>
  <c r="M156" i="17"/>
  <c r="L156" i="17"/>
  <c r="K156" i="17"/>
  <c r="D156" i="17"/>
  <c r="C156" i="17"/>
  <c r="N155" i="17"/>
  <c r="M155" i="17"/>
  <c r="L155" i="17"/>
  <c r="K155" i="17"/>
  <c r="D155" i="17"/>
  <c r="C155" i="17"/>
  <c r="N154" i="17"/>
  <c r="M154" i="17"/>
  <c r="L154" i="17"/>
  <c r="K154" i="17"/>
  <c r="D154" i="17"/>
  <c r="C154" i="17"/>
  <c r="N153" i="17"/>
  <c r="M153" i="17"/>
  <c r="L153" i="17"/>
  <c r="K153" i="17"/>
  <c r="D153" i="17"/>
  <c r="C153" i="17"/>
  <c r="N150" i="17"/>
  <c r="M150" i="17"/>
  <c r="L150" i="17"/>
  <c r="K150" i="17"/>
  <c r="D150" i="17"/>
  <c r="C150" i="17"/>
  <c r="N149" i="17"/>
  <c r="M149" i="17"/>
  <c r="L149" i="17"/>
  <c r="K149" i="17"/>
  <c r="D149" i="17"/>
  <c r="C149" i="17"/>
  <c r="N148" i="17"/>
  <c r="M148" i="17"/>
  <c r="L148" i="17"/>
  <c r="K148" i="17"/>
  <c r="D148" i="17"/>
  <c r="C148" i="17"/>
  <c r="N147" i="17"/>
  <c r="M147" i="17"/>
  <c r="L147" i="17"/>
  <c r="K147" i="17"/>
  <c r="D147" i="17"/>
  <c r="C147" i="17"/>
  <c r="N146" i="17"/>
  <c r="M146" i="17"/>
  <c r="L146" i="17"/>
  <c r="K146" i="17"/>
  <c r="D146" i="17"/>
  <c r="C146" i="17"/>
  <c r="N145" i="17"/>
  <c r="M145" i="17"/>
  <c r="L145" i="17"/>
  <c r="K145" i="17"/>
  <c r="D145" i="17"/>
  <c r="C145" i="17"/>
  <c r="N142" i="17"/>
  <c r="M142" i="17"/>
  <c r="L142" i="17"/>
  <c r="K142" i="17"/>
  <c r="D142" i="17"/>
  <c r="C142" i="17"/>
  <c r="N141" i="17"/>
  <c r="M141" i="17"/>
  <c r="L141" i="17"/>
  <c r="K141" i="17"/>
  <c r="D141" i="17"/>
  <c r="C141" i="17"/>
  <c r="N140" i="17"/>
  <c r="M140" i="17"/>
  <c r="L140" i="17"/>
  <c r="K140" i="17"/>
  <c r="D140" i="17"/>
  <c r="C140" i="17"/>
  <c r="N139" i="17"/>
  <c r="M139" i="17"/>
  <c r="L139" i="17"/>
  <c r="K139" i="17"/>
  <c r="D139" i="17"/>
  <c r="C139" i="17"/>
  <c r="N138" i="17"/>
  <c r="M138" i="17"/>
  <c r="L138" i="17"/>
  <c r="K138" i="17"/>
  <c r="D138" i="17"/>
  <c r="C138" i="17"/>
  <c r="N137" i="17"/>
  <c r="M137" i="17"/>
  <c r="L137" i="17"/>
  <c r="K137" i="17"/>
  <c r="D137" i="17"/>
  <c r="C137" i="17"/>
  <c r="N134" i="17"/>
  <c r="M134" i="17"/>
  <c r="L134" i="17"/>
  <c r="K134" i="17"/>
  <c r="D134" i="17"/>
  <c r="C134" i="17"/>
  <c r="N133" i="17"/>
  <c r="M133" i="17"/>
  <c r="L133" i="17"/>
  <c r="K133" i="17"/>
  <c r="D133" i="17"/>
  <c r="C133" i="17"/>
  <c r="N132" i="17"/>
  <c r="M132" i="17"/>
  <c r="L132" i="17"/>
  <c r="K132" i="17"/>
  <c r="D132" i="17"/>
  <c r="C132" i="17"/>
  <c r="N131" i="17"/>
  <c r="M131" i="17"/>
  <c r="L131" i="17"/>
  <c r="K131" i="17"/>
  <c r="D131" i="17"/>
  <c r="C131" i="17"/>
  <c r="N130" i="17"/>
  <c r="M130" i="17"/>
  <c r="L130" i="17"/>
  <c r="K130" i="17"/>
  <c r="D130" i="17"/>
  <c r="C130" i="17"/>
  <c r="N129" i="17"/>
  <c r="M129" i="17"/>
  <c r="L129" i="17"/>
  <c r="K129" i="17"/>
  <c r="D129" i="17"/>
  <c r="C129" i="17"/>
  <c r="T126" i="17"/>
  <c r="S126" i="17"/>
  <c r="R126" i="17"/>
  <c r="Q126" i="17"/>
  <c r="P126" i="17"/>
  <c r="O126" i="17"/>
  <c r="N126" i="17"/>
  <c r="M126" i="17"/>
  <c r="L126" i="17"/>
  <c r="K126" i="17"/>
  <c r="J126" i="17"/>
  <c r="I126" i="17"/>
  <c r="H126" i="17"/>
  <c r="G126" i="17"/>
  <c r="F126" i="17"/>
  <c r="E126" i="17"/>
  <c r="D126" i="17"/>
  <c r="C126" i="17"/>
  <c r="T125" i="17"/>
  <c r="S125" i="17"/>
  <c r="R125" i="17"/>
  <c r="Q125" i="17"/>
  <c r="P125" i="17"/>
  <c r="O125" i="17"/>
  <c r="N125" i="17"/>
  <c r="M125" i="17"/>
  <c r="L125" i="17"/>
  <c r="K125" i="17"/>
  <c r="J125" i="17"/>
  <c r="I125" i="17"/>
  <c r="H125" i="17"/>
  <c r="G125" i="17"/>
  <c r="F125" i="17"/>
  <c r="E125" i="17"/>
  <c r="D125" i="17"/>
  <c r="C125" i="17"/>
  <c r="T124" i="17"/>
  <c r="S124" i="17"/>
  <c r="R124" i="17"/>
  <c r="Q124" i="17"/>
  <c r="P124" i="17"/>
  <c r="O124" i="17"/>
  <c r="N124" i="17"/>
  <c r="M124" i="17"/>
  <c r="L124" i="17"/>
  <c r="K124" i="17"/>
  <c r="J124" i="17"/>
  <c r="I124" i="17"/>
  <c r="H124" i="17"/>
  <c r="G124" i="17"/>
  <c r="F124" i="17"/>
  <c r="E124" i="17"/>
  <c r="D124" i="17"/>
  <c r="C124" i="17"/>
  <c r="T123" i="17"/>
  <c r="S123" i="17"/>
  <c r="R123" i="17"/>
  <c r="Q123" i="17"/>
  <c r="P123" i="17"/>
  <c r="O123" i="17"/>
  <c r="N123" i="17"/>
  <c r="M123" i="17"/>
  <c r="L123" i="17"/>
  <c r="K123" i="17"/>
  <c r="J123" i="17"/>
  <c r="I123" i="17"/>
  <c r="H123" i="17"/>
  <c r="G123" i="17"/>
  <c r="F123" i="17"/>
  <c r="E123" i="17"/>
  <c r="D123" i="17"/>
  <c r="C123" i="17"/>
  <c r="T122" i="17"/>
  <c r="S122" i="17"/>
  <c r="R122" i="17"/>
  <c r="Q122" i="17"/>
  <c r="P122" i="17"/>
  <c r="O122" i="17"/>
  <c r="N122" i="17"/>
  <c r="M122" i="17"/>
  <c r="L122" i="17"/>
  <c r="K122" i="17"/>
  <c r="J122" i="17"/>
  <c r="I122" i="17"/>
  <c r="H122" i="17"/>
  <c r="G122" i="17"/>
  <c r="F122" i="17"/>
  <c r="E122" i="17"/>
  <c r="D122" i="17"/>
  <c r="C122" i="17"/>
  <c r="T121" i="17"/>
  <c r="S121" i="17"/>
  <c r="R121" i="17"/>
  <c r="Q121" i="17"/>
  <c r="P121" i="17"/>
  <c r="O121" i="17"/>
  <c r="N121" i="17"/>
  <c r="M121" i="17"/>
  <c r="L121" i="17"/>
  <c r="K121" i="17"/>
  <c r="J121" i="17"/>
  <c r="I121" i="17"/>
  <c r="H121" i="17"/>
  <c r="G121" i="17"/>
  <c r="F121" i="17"/>
  <c r="E121" i="17"/>
  <c r="D121" i="17"/>
  <c r="C121" i="17"/>
  <c r="T118" i="17"/>
  <c r="S118" i="17"/>
  <c r="R118" i="17"/>
  <c r="Q118" i="17"/>
  <c r="P118" i="17"/>
  <c r="O118" i="17"/>
  <c r="N118" i="17"/>
  <c r="M118" i="17"/>
  <c r="L118" i="17"/>
  <c r="K118" i="17"/>
  <c r="J118" i="17"/>
  <c r="I118" i="17"/>
  <c r="H118" i="17"/>
  <c r="G118" i="17"/>
  <c r="F118" i="17"/>
  <c r="E118" i="17"/>
  <c r="D118" i="17"/>
  <c r="C118" i="17"/>
  <c r="T117" i="17"/>
  <c r="S117" i="17"/>
  <c r="R117" i="17"/>
  <c r="Q117" i="17"/>
  <c r="P117" i="17"/>
  <c r="O117" i="17"/>
  <c r="N117" i="17"/>
  <c r="M117" i="17"/>
  <c r="L117" i="17"/>
  <c r="K117" i="17"/>
  <c r="J117" i="17"/>
  <c r="I117" i="17"/>
  <c r="H117" i="17"/>
  <c r="G117" i="17"/>
  <c r="F117" i="17"/>
  <c r="E117" i="17"/>
  <c r="D117" i="17"/>
  <c r="C117" i="17"/>
  <c r="T116" i="17"/>
  <c r="S116" i="17"/>
  <c r="R116" i="17"/>
  <c r="Q116" i="17"/>
  <c r="P116" i="17"/>
  <c r="O116" i="17"/>
  <c r="N116" i="17"/>
  <c r="M116" i="17"/>
  <c r="L116" i="17"/>
  <c r="K116" i="17"/>
  <c r="J116" i="17"/>
  <c r="I116" i="17"/>
  <c r="H116" i="17"/>
  <c r="G116" i="17"/>
  <c r="F116" i="17"/>
  <c r="E116" i="17"/>
  <c r="D116" i="17"/>
  <c r="C116" i="17"/>
  <c r="T115" i="17"/>
  <c r="S115" i="17"/>
  <c r="R115" i="17"/>
  <c r="Q115" i="17"/>
  <c r="P115" i="17"/>
  <c r="O115" i="17"/>
  <c r="N115" i="17"/>
  <c r="M115" i="17"/>
  <c r="L115" i="17"/>
  <c r="K115" i="17"/>
  <c r="J115" i="17"/>
  <c r="I115" i="17"/>
  <c r="H115" i="17"/>
  <c r="G115" i="17"/>
  <c r="F115" i="17"/>
  <c r="E115" i="17"/>
  <c r="D115" i="17"/>
  <c r="C115" i="17"/>
  <c r="T114" i="17"/>
  <c r="S114" i="17"/>
  <c r="R114" i="17"/>
  <c r="Q114" i="17"/>
  <c r="P114" i="17"/>
  <c r="O114" i="17"/>
  <c r="N114" i="17"/>
  <c r="M114" i="17"/>
  <c r="L114" i="17"/>
  <c r="K114" i="17"/>
  <c r="J114" i="17"/>
  <c r="I114" i="17"/>
  <c r="H114" i="17"/>
  <c r="G114" i="17"/>
  <c r="F114" i="17"/>
  <c r="E114" i="17"/>
  <c r="D114" i="17"/>
  <c r="C114" i="17"/>
  <c r="T113" i="17"/>
  <c r="S113" i="17"/>
  <c r="R113" i="17"/>
  <c r="Q113" i="17"/>
  <c r="P113" i="17"/>
  <c r="O113" i="17"/>
  <c r="N113" i="17"/>
  <c r="M113" i="17"/>
  <c r="L113" i="17"/>
  <c r="K113" i="17"/>
  <c r="J113" i="17"/>
  <c r="I113" i="17"/>
  <c r="H113" i="17"/>
  <c r="G113" i="17"/>
  <c r="F113" i="17"/>
  <c r="E113" i="17"/>
  <c r="D113" i="17"/>
  <c r="C113" i="17"/>
  <c r="T110" i="17"/>
  <c r="S110" i="17"/>
  <c r="R110" i="17"/>
  <c r="Q110" i="17"/>
  <c r="P110" i="17"/>
  <c r="O110" i="17"/>
  <c r="N110" i="17"/>
  <c r="M110" i="17"/>
  <c r="L110" i="17"/>
  <c r="K110" i="17"/>
  <c r="J110" i="17"/>
  <c r="I110" i="17"/>
  <c r="H110" i="17"/>
  <c r="G110" i="17"/>
  <c r="F110" i="17"/>
  <c r="E110" i="17"/>
  <c r="D110" i="17"/>
  <c r="C110" i="17"/>
  <c r="T109" i="17"/>
  <c r="S109" i="17"/>
  <c r="R109" i="17"/>
  <c r="Q109" i="17"/>
  <c r="P109" i="17"/>
  <c r="O109" i="17"/>
  <c r="N109" i="17"/>
  <c r="M109" i="17"/>
  <c r="L109" i="17"/>
  <c r="K109" i="17"/>
  <c r="J109" i="17"/>
  <c r="I109" i="17"/>
  <c r="H109" i="17"/>
  <c r="G109" i="17"/>
  <c r="F109" i="17"/>
  <c r="E109" i="17"/>
  <c r="D109" i="17"/>
  <c r="C109" i="17"/>
  <c r="T108" i="17"/>
  <c r="S108" i="17"/>
  <c r="R108" i="17"/>
  <c r="Q108" i="17"/>
  <c r="P108" i="17"/>
  <c r="O108" i="17"/>
  <c r="N108" i="17"/>
  <c r="M108" i="17"/>
  <c r="L108" i="17"/>
  <c r="K108" i="17"/>
  <c r="J108" i="17"/>
  <c r="I108" i="17"/>
  <c r="H108" i="17"/>
  <c r="G108" i="17"/>
  <c r="F108" i="17"/>
  <c r="E108" i="17"/>
  <c r="D108" i="17"/>
  <c r="C108" i="17"/>
  <c r="T107" i="17"/>
  <c r="S107" i="17"/>
  <c r="R107" i="17"/>
  <c r="Q107" i="17"/>
  <c r="P107" i="17"/>
  <c r="O107" i="17"/>
  <c r="N107" i="17"/>
  <c r="M107" i="17"/>
  <c r="L107" i="17"/>
  <c r="K107" i="17"/>
  <c r="J107" i="17"/>
  <c r="I107" i="17"/>
  <c r="H107" i="17"/>
  <c r="G107" i="17"/>
  <c r="F107" i="17"/>
  <c r="E107" i="17"/>
  <c r="D107" i="17"/>
  <c r="C107" i="17"/>
  <c r="T106" i="17"/>
  <c r="S106" i="17"/>
  <c r="R106" i="17"/>
  <c r="Q106" i="17"/>
  <c r="P106" i="17"/>
  <c r="O106" i="17"/>
  <c r="N106" i="17"/>
  <c r="M106" i="17"/>
  <c r="L106" i="17"/>
  <c r="K106" i="17"/>
  <c r="J106" i="17"/>
  <c r="I106" i="17"/>
  <c r="H106" i="17"/>
  <c r="G106" i="17"/>
  <c r="F106" i="17"/>
  <c r="E106" i="17"/>
  <c r="D106" i="17"/>
  <c r="C106" i="17"/>
  <c r="T105" i="17"/>
  <c r="S105" i="17"/>
  <c r="R105" i="17"/>
  <c r="Q105" i="17"/>
  <c r="P105" i="17"/>
  <c r="O105" i="17"/>
  <c r="N105" i="17"/>
  <c r="M105" i="17"/>
  <c r="L105" i="17"/>
  <c r="K105" i="17"/>
  <c r="J105" i="17"/>
  <c r="I105" i="17"/>
  <c r="H105" i="17"/>
  <c r="G105" i="17"/>
  <c r="F105" i="17"/>
  <c r="E105" i="17"/>
  <c r="D105" i="17"/>
  <c r="C105" i="17"/>
  <c r="T102" i="17"/>
  <c r="S102" i="17"/>
  <c r="R102" i="17"/>
  <c r="Q102" i="17"/>
  <c r="P102" i="17"/>
  <c r="O102" i="17"/>
  <c r="N102" i="17"/>
  <c r="M102" i="17"/>
  <c r="L102" i="17"/>
  <c r="K102" i="17"/>
  <c r="J102" i="17"/>
  <c r="I102" i="17"/>
  <c r="H102" i="17"/>
  <c r="G102" i="17"/>
  <c r="F102" i="17"/>
  <c r="E102" i="17"/>
  <c r="D102" i="17"/>
  <c r="C102" i="17"/>
  <c r="T101" i="17"/>
  <c r="S101" i="17"/>
  <c r="R101" i="17"/>
  <c r="Q101" i="17"/>
  <c r="P101" i="17"/>
  <c r="O101" i="17"/>
  <c r="N101" i="17"/>
  <c r="M101" i="17"/>
  <c r="L101" i="17"/>
  <c r="K101" i="17"/>
  <c r="J101" i="17"/>
  <c r="I101" i="17"/>
  <c r="H101" i="17"/>
  <c r="G101" i="17"/>
  <c r="F101" i="17"/>
  <c r="E101" i="17"/>
  <c r="D101" i="17"/>
  <c r="C101" i="17"/>
  <c r="T100" i="17"/>
  <c r="S100" i="17"/>
  <c r="R100" i="17"/>
  <c r="Q100" i="17"/>
  <c r="P100" i="17"/>
  <c r="O100" i="17"/>
  <c r="N100" i="17"/>
  <c r="M100" i="17"/>
  <c r="L100" i="17"/>
  <c r="K100" i="17"/>
  <c r="J100" i="17"/>
  <c r="I100" i="17"/>
  <c r="H100" i="17"/>
  <c r="G100" i="17"/>
  <c r="F100" i="17"/>
  <c r="E100" i="17"/>
  <c r="D100" i="17"/>
  <c r="C100" i="17"/>
  <c r="T99" i="17"/>
  <c r="S99" i="17"/>
  <c r="R99" i="17"/>
  <c r="Q99" i="17"/>
  <c r="P99" i="17"/>
  <c r="O99" i="17"/>
  <c r="N99" i="17"/>
  <c r="M99" i="17"/>
  <c r="L99" i="17"/>
  <c r="K99" i="17"/>
  <c r="J99" i="17"/>
  <c r="I99" i="17"/>
  <c r="H99" i="17"/>
  <c r="G99" i="17"/>
  <c r="F99" i="17"/>
  <c r="E99" i="17"/>
  <c r="D99" i="17"/>
  <c r="C99" i="17"/>
  <c r="T98" i="17"/>
  <c r="S98" i="17"/>
  <c r="R98" i="17"/>
  <c r="Q98" i="17"/>
  <c r="P98" i="17"/>
  <c r="O98" i="17"/>
  <c r="N98" i="17"/>
  <c r="M98" i="17"/>
  <c r="L98" i="17"/>
  <c r="K98" i="17"/>
  <c r="J98" i="17"/>
  <c r="I98" i="17"/>
  <c r="H98" i="17"/>
  <c r="G98" i="17"/>
  <c r="F98" i="17"/>
  <c r="E98" i="17"/>
  <c r="D98" i="17"/>
  <c r="C98" i="17"/>
  <c r="T97" i="17"/>
  <c r="S97" i="17"/>
  <c r="R97" i="17"/>
  <c r="Q97" i="17"/>
  <c r="P97" i="17"/>
  <c r="O97" i="17"/>
  <c r="N97" i="17"/>
  <c r="M97" i="17"/>
  <c r="L97" i="17"/>
  <c r="K97" i="17"/>
  <c r="J97" i="17"/>
  <c r="I97" i="17"/>
  <c r="H97" i="17"/>
  <c r="G97" i="17"/>
  <c r="F97" i="17"/>
  <c r="E97" i="17"/>
  <c r="D97" i="17"/>
  <c r="C97" i="17"/>
  <c r="T94" i="17"/>
  <c r="S94" i="17"/>
  <c r="R94" i="17"/>
  <c r="Q94" i="17"/>
  <c r="P94" i="17"/>
  <c r="O94" i="17"/>
  <c r="N94" i="17"/>
  <c r="M94" i="17"/>
  <c r="L94" i="17"/>
  <c r="K94" i="17"/>
  <c r="J94" i="17"/>
  <c r="I94" i="17"/>
  <c r="H94" i="17"/>
  <c r="G94" i="17"/>
  <c r="F94" i="17"/>
  <c r="E94" i="17"/>
  <c r="D94" i="17"/>
  <c r="C94" i="17"/>
  <c r="T93" i="17"/>
  <c r="S93" i="17"/>
  <c r="R93" i="17"/>
  <c r="Q93" i="17"/>
  <c r="P93" i="17"/>
  <c r="O93" i="17"/>
  <c r="N93" i="17"/>
  <c r="M93" i="17"/>
  <c r="L93" i="17"/>
  <c r="K93" i="17"/>
  <c r="J93" i="17"/>
  <c r="I93" i="17"/>
  <c r="H93" i="17"/>
  <c r="G93" i="17"/>
  <c r="F93" i="17"/>
  <c r="E93" i="17"/>
  <c r="D93" i="17"/>
  <c r="C93" i="17"/>
  <c r="T92" i="17"/>
  <c r="S92" i="17"/>
  <c r="R92" i="17"/>
  <c r="Q92" i="17"/>
  <c r="P92" i="17"/>
  <c r="O92" i="17"/>
  <c r="N92" i="17"/>
  <c r="M92" i="17"/>
  <c r="L92" i="17"/>
  <c r="K92" i="17"/>
  <c r="J92" i="17"/>
  <c r="I92" i="17"/>
  <c r="H92" i="17"/>
  <c r="G92" i="17"/>
  <c r="F92" i="17"/>
  <c r="E92" i="17"/>
  <c r="D92" i="17"/>
  <c r="C92" i="17"/>
  <c r="T91" i="17"/>
  <c r="S91" i="17"/>
  <c r="R91" i="17"/>
  <c r="Q91" i="17"/>
  <c r="P91" i="17"/>
  <c r="O91" i="17"/>
  <c r="N91" i="17"/>
  <c r="M91" i="17"/>
  <c r="L91" i="17"/>
  <c r="K91" i="17"/>
  <c r="J91" i="17"/>
  <c r="I91" i="17"/>
  <c r="H91" i="17"/>
  <c r="G91" i="17"/>
  <c r="F91" i="17"/>
  <c r="E91" i="17"/>
  <c r="D91" i="17"/>
  <c r="C91" i="17"/>
  <c r="T90" i="17"/>
  <c r="S90" i="17"/>
  <c r="R90" i="17"/>
  <c r="Q90" i="17"/>
  <c r="P90" i="17"/>
  <c r="O90" i="17"/>
  <c r="N90" i="17"/>
  <c r="M90" i="17"/>
  <c r="L90" i="17"/>
  <c r="K90" i="17"/>
  <c r="J90" i="17"/>
  <c r="I90" i="17"/>
  <c r="H90" i="17"/>
  <c r="G90" i="17"/>
  <c r="F90" i="17"/>
  <c r="E90" i="17"/>
  <c r="D90" i="17"/>
  <c r="C90" i="17"/>
  <c r="T89" i="17"/>
  <c r="S89" i="17"/>
  <c r="R89" i="17"/>
  <c r="Q89" i="17"/>
  <c r="P89" i="17"/>
  <c r="O89" i="17"/>
  <c r="N89" i="17"/>
  <c r="M89" i="17"/>
  <c r="L89" i="17"/>
  <c r="K89" i="17"/>
  <c r="J89" i="17"/>
  <c r="I89" i="17"/>
  <c r="H89" i="17"/>
  <c r="G89" i="17"/>
  <c r="F89" i="17"/>
  <c r="E89" i="17"/>
  <c r="D89" i="17"/>
  <c r="C89" i="17"/>
  <c r="T86" i="17"/>
  <c r="S86" i="17"/>
  <c r="R86" i="17"/>
  <c r="Q86" i="17"/>
  <c r="P86" i="17"/>
  <c r="O86" i="17"/>
  <c r="N86" i="17"/>
  <c r="M86" i="17"/>
  <c r="L86" i="17"/>
  <c r="K86" i="17"/>
  <c r="J86" i="17"/>
  <c r="I86" i="17"/>
  <c r="H86" i="17"/>
  <c r="G86" i="17"/>
  <c r="F86" i="17"/>
  <c r="E86" i="17"/>
  <c r="D86" i="17"/>
  <c r="C86" i="17"/>
  <c r="T85" i="17"/>
  <c r="S85" i="17"/>
  <c r="R85" i="17"/>
  <c r="Q85" i="17"/>
  <c r="P85" i="17"/>
  <c r="O85" i="17"/>
  <c r="N85" i="17"/>
  <c r="M85" i="17"/>
  <c r="L85" i="17"/>
  <c r="K85" i="17"/>
  <c r="J85" i="17"/>
  <c r="I85" i="17"/>
  <c r="H85" i="17"/>
  <c r="G85" i="17"/>
  <c r="F85" i="17"/>
  <c r="E85" i="17"/>
  <c r="D85" i="17"/>
  <c r="C85" i="17"/>
  <c r="T84" i="17"/>
  <c r="S84" i="17"/>
  <c r="R84" i="17"/>
  <c r="Q84" i="17"/>
  <c r="P84" i="17"/>
  <c r="O84" i="17"/>
  <c r="N84" i="17"/>
  <c r="M84" i="17"/>
  <c r="L84" i="17"/>
  <c r="K84" i="17"/>
  <c r="J84" i="17"/>
  <c r="I84" i="17"/>
  <c r="H84" i="17"/>
  <c r="G84" i="17"/>
  <c r="F84" i="17"/>
  <c r="E84" i="17"/>
  <c r="D84" i="17"/>
  <c r="C84" i="17"/>
  <c r="T83" i="17"/>
  <c r="S83" i="17"/>
  <c r="R83" i="17"/>
  <c r="Q83" i="17"/>
  <c r="P83" i="17"/>
  <c r="O83" i="17"/>
  <c r="N83" i="17"/>
  <c r="M83" i="17"/>
  <c r="L83" i="17"/>
  <c r="K83" i="17"/>
  <c r="J83" i="17"/>
  <c r="I83" i="17"/>
  <c r="H83" i="17"/>
  <c r="G83" i="17"/>
  <c r="F83" i="17"/>
  <c r="E83" i="17"/>
  <c r="D83" i="17"/>
  <c r="C83" i="17"/>
  <c r="T82" i="17"/>
  <c r="S82" i="17"/>
  <c r="R82" i="17"/>
  <c r="Q82" i="17"/>
  <c r="P82" i="17"/>
  <c r="O82" i="17"/>
  <c r="N82" i="17"/>
  <c r="M82" i="17"/>
  <c r="L82" i="17"/>
  <c r="K82" i="17"/>
  <c r="J82" i="17"/>
  <c r="I82" i="17"/>
  <c r="H82" i="17"/>
  <c r="G82" i="17"/>
  <c r="F82" i="17"/>
  <c r="E82" i="17"/>
  <c r="D82" i="17"/>
  <c r="C82" i="17"/>
  <c r="T81" i="17"/>
  <c r="S81" i="17"/>
  <c r="R81" i="17"/>
  <c r="Q81" i="17"/>
  <c r="P81" i="17"/>
  <c r="O81" i="17"/>
  <c r="N81" i="17"/>
  <c r="M81" i="17"/>
  <c r="L81" i="17"/>
  <c r="K81" i="17"/>
  <c r="J81" i="17"/>
  <c r="I81" i="17"/>
  <c r="H81" i="17"/>
  <c r="G81" i="17"/>
  <c r="F81" i="17"/>
  <c r="E81" i="17"/>
  <c r="D81" i="17"/>
  <c r="C81" i="17"/>
  <c r="T78" i="17"/>
  <c r="S78" i="17"/>
  <c r="R78" i="17"/>
  <c r="Q78" i="17"/>
  <c r="P78" i="17"/>
  <c r="O78" i="17"/>
  <c r="N78" i="17"/>
  <c r="M78" i="17"/>
  <c r="L78" i="17"/>
  <c r="K78" i="17"/>
  <c r="J78" i="17"/>
  <c r="I78" i="17"/>
  <c r="H78" i="17"/>
  <c r="G78" i="17"/>
  <c r="F78" i="17"/>
  <c r="E78" i="17"/>
  <c r="D78" i="17"/>
  <c r="C78" i="17"/>
  <c r="T77" i="17"/>
  <c r="S77" i="17"/>
  <c r="R77" i="17"/>
  <c r="Q77" i="17"/>
  <c r="P77" i="17"/>
  <c r="O77" i="17"/>
  <c r="N77" i="17"/>
  <c r="M77" i="17"/>
  <c r="L77" i="17"/>
  <c r="K77" i="17"/>
  <c r="J77" i="17"/>
  <c r="I77" i="17"/>
  <c r="H77" i="17"/>
  <c r="G77" i="17"/>
  <c r="F77" i="17"/>
  <c r="E77" i="17"/>
  <c r="D77" i="17"/>
  <c r="C77" i="17"/>
  <c r="T76" i="17"/>
  <c r="S76" i="17"/>
  <c r="R76" i="17"/>
  <c r="Q76" i="17"/>
  <c r="P76" i="17"/>
  <c r="O76" i="17"/>
  <c r="N76" i="17"/>
  <c r="M76" i="17"/>
  <c r="L76" i="17"/>
  <c r="K76" i="17"/>
  <c r="J76" i="17"/>
  <c r="I76" i="17"/>
  <c r="H76" i="17"/>
  <c r="G76" i="17"/>
  <c r="F76" i="17"/>
  <c r="E76" i="17"/>
  <c r="D76" i="17"/>
  <c r="C76" i="17"/>
  <c r="T75" i="17"/>
  <c r="S75" i="17"/>
  <c r="R75" i="17"/>
  <c r="Q75" i="17"/>
  <c r="P75" i="17"/>
  <c r="O75" i="17"/>
  <c r="N75" i="17"/>
  <c r="M75" i="17"/>
  <c r="L75" i="17"/>
  <c r="K75" i="17"/>
  <c r="J75" i="17"/>
  <c r="I75" i="17"/>
  <c r="H75" i="17"/>
  <c r="G75" i="17"/>
  <c r="F75" i="17"/>
  <c r="E75" i="17"/>
  <c r="D75" i="17"/>
  <c r="C75" i="17"/>
  <c r="T74" i="17"/>
  <c r="S74" i="17"/>
  <c r="R74" i="17"/>
  <c r="Q74" i="17"/>
  <c r="P74" i="17"/>
  <c r="O74" i="17"/>
  <c r="N74" i="17"/>
  <c r="M74" i="17"/>
  <c r="L74" i="17"/>
  <c r="K74" i="17"/>
  <c r="J74" i="17"/>
  <c r="I74" i="17"/>
  <c r="H74" i="17"/>
  <c r="G74" i="17"/>
  <c r="F74" i="17"/>
  <c r="E74" i="17"/>
  <c r="D74" i="17"/>
  <c r="C74" i="17"/>
  <c r="T73" i="17"/>
  <c r="S73" i="17"/>
  <c r="R73" i="17"/>
  <c r="Q73" i="17"/>
  <c r="P73" i="17"/>
  <c r="O73" i="17"/>
  <c r="N73" i="17"/>
  <c r="M73" i="17"/>
  <c r="L73" i="17"/>
  <c r="K73" i="17"/>
  <c r="J73" i="17"/>
  <c r="I73" i="17"/>
  <c r="H73" i="17"/>
  <c r="G73" i="17"/>
  <c r="F73" i="17"/>
  <c r="E73" i="17"/>
  <c r="D73" i="17"/>
  <c r="C73" i="17"/>
  <c r="T70" i="17"/>
  <c r="S70" i="17"/>
  <c r="R70" i="17"/>
  <c r="Q70" i="17"/>
  <c r="P70" i="17"/>
  <c r="O70" i="17"/>
  <c r="N70" i="17"/>
  <c r="M70" i="17"/>
  <c r="L70" i="17"/>
  <c r="K70" i="17"/>
  <c r="J70" i="17"/>
  <c r="I70" i="17"/>
  <c r="H70" i="17"/>
  <c r="G70" i="17"/>
  <c r="F70" i="17"/>
  <c r="E70" i="17"/>
  <c r="D70" i="17"/>
  <c r="C70" i="17"/>
  <c r="T69" i="17"/>
  <c r="S69" i="17"/>
  <c r="R69" i="17"/>
  <c r="Q69" i="17"/>
  <c r="P69" i="17"/>
  <c r="O69" i="17"/>
  <c r="N69" i="17"/>
  <c r="M69" i="17"/>
  <c r="L69" i="17"/>
  <c r="K69" i="17"/>
  <c r="J69" i="17"/>
  <c r="I69" i="17"/>
  <c r="H69" i="17"/>
  <c r="G69" i="17"/>
  <c r="F69" i="17"/>
  <c r="E69" i="17"/>
  <c r="D69" i="17"/>
  <c r="C69" i="17"/>
  <c r="T68" i="17"/>
  <c r="S68" i="17"/>
  <c r="R68" i="17"/>
  <c r="Q68" i="17"/>
  <c r="P68" i="17"/>
  <c r="O68" i="17"/>
  <c r="N68" i="17"/>
  <c r="M68" i="17"/>
  <c r="L68" i="17"/>
  <c r="K68" i="17"/>
  <c r="J68" i="17"/>
  <c r="I68" i="17"/>
  <c r="H68" i="17"/>
  <c r="G68" i="17"/>
  <c r="F68" i="17"/>
  <c r="E68" i="17"/>
  <c r="D68" i="17"/>
  <c r="C68" i="17"/>
  <c r="T67" i="17"/>
  <c r="S67" i="17"/>
  <c r="R67" i="17"/>
  <c r="Q67" i="17"/>
  <c r="P67" i="17"/>
  <c r="O67" i="17"/>
  <c r="N67" i="17"/>
  <c r="M67" i="17"/>
  <c r="L67" i="17"/>
  <c r="K67" i="17"/>
  <c r="J67" i="17"/>
  <c r="I67" i="17"/>
  <c r="H67" i="17"/>
  <c r="G67" i="17"/>
  <c r="F67" i="17"/>
  <c r="E67" i="17"/>
  <c r="D67" i="17"/>
  <c r="C67" i="17"/>
  <c r="T66" i="17"/>
  <c r="S66" i="17"/>
  <c r="R66" i="17"/>
  <c r="Q66" i="17"/>
  <c r="P66" i="17"/>
  <c r="O66" i="17"/>
  <c r="N66" i="17"/>
  <c r="M66" i="17"/>
  <c r="L66" i="17"/>
  <c r="K66" i="17"/>
  <c r="J66" i="17"/>
  <c r="I66" i="17"/>
  <c r="H66" i="17"/>
  <c r="G66" i="17"/>
  <c r="F66" i="17"/>
  <c r="E66" i="17"/>
  <c r="D66" i="17"/>
  <c r="C66" i="17"/>
  <c r="T65" i="17"/>
  <c r="S65" i="17"/>
  <c r="R65" i="17"/>
  <c r="Q65" i="17"/>
  <c r="P65" i="17"/>
  <c r="O65" i="17"/>
  <c r="N65" i="17"/>
  <c r="M65" i="17"/>
  <c r="L65" i="17"/>
  <c r="K65" i="17"/>
  <c r="J65" i="17"/>
  <c r="I65" i="17"/>
  <c r="H65" i="17"/>
  <c r="G65" i="17"/>
  <c r="F65" i="17"/>
  <c r="E65" i="17"/>
  <c r="D65" i="17"/>
  <c r="C65" i="17"/>
  <c r="T62" i="17"/>
  <c r="S62" i="17"/>
  <c r="R62" i="17"/>
  <c r="Q62" i="17"/>
  <c r="P62" i="17"/>
  <c r="O62" i="17"/>
  <c r="N62" i="17"/>
  <c r="M62" i="17"/>
  <c r="L62" i="17"/>
  <c r="K62" i="17"/>
  <c r="J62" i="17"/>
  <c r="I62" i="17"/>
  <c r="H62" i="17"/>
  <c r="G62" i="17"/>
  <c r="F62" i="17"/>
  <c r="E62" i="17"/>
  <c r="D62" i="17"/>
  <c r="C62" i="17"/>
  <c r="T61" i="17"/>
  <c r="S61" i="17"/>
  <c r="R61" i="17"/>
  <c r="Q61" i="17"/>
  <c r="P61" i="17"/>
  <c r="O61" i="17"/>
  <c r="N61" i="17"/>
  <c r="M61" i="17"/>
  <c r="L61" i="17"/>
  <c r="K61" i="17"/>
  <c r="J61" i="17"/>
  <c r="I61" i="17"/>
  <c r="H61" i="17"/>
  <c r="G61" i="17"/>
  <c r="F61" i="17"/>
  <c r="E61" i="17"/>
  <c r="D61" i="17"/>
  <c r="C61" i="17"/>
  <c r="T60" i="17"/>
  <c r="S60" i="17"/>
  <c r="R60" i="17"/>
  <c r="Q60" i="17"/>
  <c r="P60" i="17"/>
  <c r="O60" i="17"/>
  <c r="N60" i="17"/>
  <c r="M60" i="17"/>
  <c r="L60" i="17"/>
  <c r="K60" i="17"/>
  <c r="J60" i="17"/>
  <c r="I60" i="17"/>
  <c r="H60" i="17"/>
  <c r="G60" i="17"/>
  <c r="F60" i="17"/>
  <c r="E60" i="17"/>
  <c r="D60" i="17"/>
  <c r="C60" i="17"/>
  <c r="T59" i="17"/>
  <c r="S59" i="17"/>
  <c r="R59" i="17"/>
  <c r="Q59" i="17"/>
  <c r="P59" i="17"/>
  <c r="O59" i="17"/>
  <c r="N59" i="17"/>
  <c r="M59" i="17"/>
  <c r="L59" i="17"/>
  <c r="K59" i="17"/>
  <c r="J59" i="17"/>
  <c r="I59" i="17"/>
  <c r="H59" i="17"/>
  <c r="G59" i="17"/>
  <c r="F59" i="17"/>
  <c r="E59" i="17"/>
  <c r="D59" i="17"/>
  <c r="C59" i="17"/>
  <c r="T58" i="17"/>
  <c r="S58" i="17"/>
  <c r="R58" i="17"/>
  <c r="Q58" i="17"/>
  <c r="P58" i="17"/>
  <c r="O58" i="17"/>
  <c r="N58" i="17"/>
  <c r="M58" i="17"/>
  <c r="L58" i="17"/>
  <c r="K58" i="17"/>
  <c r="J58" i="17"/>
  <c r="I58" i="17"/>
  <c r="H58" i="17"/>
  <c r="G58" i="17"/>
  <c r="F58" i="17"/>
  <c r="E58" i="17"/>
  <c r="D58" i="17"/>
  <c r="C58" i="17"/>
  <c r="T57" i="17"/>
  <c r="S57" i="17"/>
  <c r="R57" i="17"/>
  <c r="Q57" i="17"/>
  <c r="P57" i="17"/>
  <c r="O57" i="17"/>
  <c r="N57" i="17"/>
  <c r="M57" i="17"/>
  <c r="L57" i="17"/>
  <c r="K57" i="17"/>
  <c r="J57" i="17"/>
  <c r="I57" i="17"/>
  <c r="H57" i="17"/>
  <c r="G57" i="17"/>
  <c r="F57" i="17"/>
  <c r="E57" i="17"/>
  <c r="D57" i="17"/>
  <c r="C57" i="17"/>
  <c r="T54" i="17"/>
  <c r="S54" i="17"/>
  <c r="R54" i="17"/>
  <c r="Q54" i="17"/>
  <c r="P54" i="17"/>
  <c r="O54" i="17"/>
  <c r="N54" i="17"/>
  <c r="M54" i="17"/>
  <c r="L54" i="17"/>
  <c r="K54" i="17"/>
  <c r="J54" i="17"/>
  <c r="I54" i="17"/>
  <c r="H54" i="17"/>
  <c r="G54" i="17"/>
  <c r="F54" i="17"/>
  <c r="E54" i="17"/>
  <c r="D54" i="17"/>
  <c r="C54" i="17"/>
  <c r="T53" i="17"/>
  <c r="S53" i="17"/>
  <c r="R53" i="17"/>
  <c r="Q53" i="17"/>
  <c r="P53" i="17"/>
  <c r="O53" i="17"/>
  <c r="N53" i="17"/>
  <c r="M53" i="17"/>
  <c r="L53" i="17"/>
  <c r="K53" i="17"/>
  <c r="J53" i="17"/>
  <c r="I53" i="17"/>
  <c r="H53" i="17"/>
  <c r="G53" i="17"/>
  <c r="F53" i="17"/>
  <c r="E53" i="17"/>
  <c r="D53" i="17"/>
  <c r="C53" i="17"/>
  <c r="T52" i="17"/>
  <c r="S52" i="17"/>
  <c r="R52" i="17"/>
  <c r="Q52" i="17"/>
  <c r="P52" i="17"/>
  <c r="O52" i="17"/>
  <c r="N52" i="17"/>
  <c r="M52" i="17"/>
  <c r="L52" i="17"/>
  <c r="K52" i="17"/>
  <c r="J52" i="17"/>
  <c r="I52" i="17"/>
  <c r="H52" i="17"/>
  <c r="G52" i="17"/>
  <c r="F52" i="17"/>
  <c r="E52" i="17"/>
  <c r="D52" i="17"/>
  <c r="C52" i="17"/>
  <c r="T51" i="17"/>
  <c r="S51" i="17"/>
  <c r="R51" i="17"/>
  <c r="Q51" i="17"/>
  <c r="P51" i="17"/>
  <c r="O51" i="17"/>
  <c r="N51" i="17"/>
  <c r="M51" i="17"/>
  <c r="L51" i="17"/>
  <c r="K51" i="17"/>
  <c r="J51" i="17"/>
  <c r="I51" i="17"/>
  <c r="H51" i="17"/>
  <c r="G51" i="17"/>
  <c r="F51" i="17"/>
  <c r="E51" i="17"/>
  <c r="D51" i="17"/>
  <c r="C51" i="17"/>
  <c r="T50" i="17"/>
  <c r="S50" i="17"/>
  <c r="R50" i="17"/>
  <c r="Q50" i="17"/>
  <c r="P50" i="17"/>
  <c r="O50" i="17"/>
  <c r="N50" i="17"/>
  <c r="M50" i="17"/>
  <c r="L50" i="17"/>
  <c r="K50" i="17"/>
  <c r="J50" i="17"/>
  <c r="I50" i="17"/>
  <c r="H50" i="17"/>
  <c r="G50" i="17"/>
  <c r="F50" i="17"/>
  <c r="E50" i="17"/>
  <c r="D50" i="17"/>
  <c r="C50" i="17"/>
  <c r="T49" i="17"/>
  <c r="S49" i="17"/>
  <c r="R49" i="17"/>
  <c r="Q49" i="17"/>
  <c r="P49" i="17"/>
  <c r="O49" i="17"/>
  <c r="N49" i="17"/>
  <c r="M49" i="17"/>
  <c r="L49" i="17"/>
  <c r="K49" i="17"/>
  <c r="J49" i="17"/>
  <c r="I49" i="17"/>
  <c r="H49" i="17"/>
  <c r="G49" i="17"/>
  <c r="F49" i="17"/>
  <c r="E49" i="17"/>
  <c r="D49" i="17"/>
  <c r="C49" i="17"/>
  <c r="T46" i="17"/>
  <c r="S46" i="17"/>
  <c r="R46" i="17"/>
  <c r="Q46" i="17"/>
  <c r="P46" i="17"/>
  <c r="O46" i="17"/>
  <c r="N46" i="17"/>
  <c r="M46" i="17"/>
  <c r="L46" i="17"/>
  <c r="K46" i="17"/>
  <c r="J46" i="17"/>
  <c r="I46" i="17"/>
  <c r="H46" i="17"/>
  <c r="G46" i="17"/>
  <c r="F46" i="17"/>
  <c r="E46" i="17"/>
  <c r="D46" i="17"/>
  <c r="C46" i="17"/>
  <c r="T45" i="17"/>
  <c r="S45" i="17"/>
  <c r="R45" i="17"/>
  <c r="Q45" i="17"/>
  <c r="P45" i="17"/>
  <c r="O45" i="17"/>
  <c r="N45" i="17"/>
  <c r="M45" i="17"/>
  <c r="L45" i="17"/>
  <c r="K45" i="17"/>
  <c r="J45" i="17"/>
  <c r="I45" i="17"/>
  <c r="H45" i="17"/>
  <c r="G45" i="17"/>
  <c r="F45" i="17"/>
  <c r="E45" i="17"/>
  <c r="D45" i="17"/>
  <c r="C45" i="17"/>
  <c r="T44" i="17"/>
  <c r="S44" i="17"/>
  <c r="R44" i="17"/>
  <c r="Q44" i="17"/>
  <c r="P44" i="17"/>
  <c r="O44" i="17"/>
  <c r="N44" i="17"/>
  <c r="M44" i="17"/>
  <c r="L44" i="17"/>
  <c r="K44" i="17"/>
  <c r="J44" i="17"/>
  <c r="I44" i="17"/>
  <c r="H44" i="17"/>
  <c r="G44" i="17"/>
  <c r="F44" i="17"/>
  <c r="E44" i="17"/>
  <c r="D44" i="17"/>
  <c r="C44" i="17"/>
  <c r="T43" i="17"/>
  <c r="S43" i="17"/>
  <c r="R43" i="17"/>
  <c r="Q43" i="17"/>
  <c r="P43" i="17"/>
  <c r="O43" i="17"/>
  <c r="N43" i="17"/>
  <c r="M43" i="17"/>
  <c r="L43" i="17"/>
  <c r="K43" i="17"/>
  <c r="J43" i="17"/>
  <c r="I43" i="17"/>
  <c r="H43" i="17"/>
  <c r="G43" i="17"/>
  <c r="F43" i="17"/>
  <c r="E43" i="17"/>
  <c r="D43" i="17"/>
  <c r="C43" i="17"/>
  <c r="T42" i="17"/>
  <c r="S42" i="17"/>
  <c r="R42" i="17"/>
  <c r="Q42" i="17"/>
  <c r="P42" i="17"/>
  <c r="O42" i="17"/>
  <c r="N42" i="17"/>
  <c r="M42" i="17"/>
  <c r="L42" i="17"/>
  <c r="K42" i="17"/>
  <c r="J42" i="17"/>
  <c r="I42" i="17"/>
  <c r="H42" i="17"/>
  <c r="G42" i="17"/>
  <c r="F42" i="17"/>
  <c r="E42" i="17"/>
  <c r="D42" i="17"/>
  <c r="C42" i="17"/>
  <c r="T41" i="17"/>
  <c r="S41" i="17"/>
  <c r="R41" i="17"/>
  <c r="Q41" i="17"/>
  <c r="P41" i="17"/>
  <c r="O41" i="17"/>
  <c r="N41" i="17"/>
  <c r="M41" i="17"/>
  <c r="L41" i="17"/>
  <c r="K41" i="17"/>
  <c r="J41" i="17"/>
  <c r="I41" i="17"/>
  <c r="H41" i="17"/>
  <c r="G41" i="17"/>
  <c r="F41" i="17"/>
  <c r="E41" i="17"/>
  <c r="D41" i="17"/>
  <c r="C41" i="17"/>
  <c r="T38" i="17"/>
  <c r="S38" i="17"/>
  <c r="R38" i="17"/>
  <c r="Q38" i="17"/>
  <c r="P38" i="17"/>
  <c r="O38" i="17"/>
  <c r="N38" i="17"/>
  <c r="M38" i="17"/>
  <c r="L38" i="17"/>
  <c r="K38" i="17"/>
  <c r="J38" i="17"/>
  <c r="I38" i="17"/>
  <c r="H38" i="17"/>
  <c r="G38" i="17"/>
  <c r="F38" i="17"/>
  <c r="E38" i="17"/>
  <c r="D38" i="17"/>
  <c r="C38" i="17"/>
  <c r="T37" i="17"/>
  <c r="S37" i="17"/>
  <c r="R37" i="17"/>
  <c r="Q37" i="17"/>
  <c r="P37" i="17"/>
  <c r="O37" i="17"/>
  <c r="N37" i="17"/>
  <c r="M37" i="17"/>
  <c r="L37" i="17"/>
  <c r="K37" i="17"/>
  <c r="J37" i="17"/>
  <c r="I37" i="17"/>
  <c r="H37" i="17"/>
  <c r="G37" i="17"/>
  <c r="F37" i="17"/>
  <c r="E37" i="17"/>
  <c r="D37" i="17"/>
  <c r="C37" i="17"/>
  <c r="T36" i="17"/>
  <c r="S36" i="17"/>
  <c r="R36" i="17"/>
  <c r="Q36" i="17"/>
  <c r="P36" i="17"/>
  <c r="O36" i="17"/>
  <c r="N36" i="17"/>
  <c r="M36" i="17"/>
  <c r="L36" i="17"/>
  <c r="K36" i="17"/>
  <c r="J36" i="17"/>
  <c r="I36" i="17"/>
  <c r="H36" i="17"/>
  <c r="G36" i="17"/>
  <c r="F36" i="17"/>
  <c r="E36" i="17"/>
  <c r="D36" i="17"/>
  <c r="C36" i="17"/>
  <c r="T35" i="17"/>
  <c r="S35" i="17"/>
  <c r="R35" i="17"/>
  <c r="Q35" i="17"/>
  <c r="P35" i="17"/>
  <c r="O35" i="17"/>
  <c r="N35" i="17"/>
  <c r="M35" i="17"/>
  <c r="L35" i="17"/>
  <c r="K35" i="17"/>
  <c r="J35" i="17"/>
  <c r="I35" i="17"/>
  <c r="H35" i="17"/>
  <c r="G35" i="17"/>
  <c r="F35" i="17"/>
  <c r="E35" i="17"/>
  <c r="D35" i="17"/>
  <c r="C35" i="17"/>
  <c r="T34" i="17"/>
  <c r="S34" i="17"/>
  <c r="R34" i="17"/>
  <c r="Q34" i="17"/>
  <c r="P34" i="17"/>
  <c r="O34" i="17"/>
  <c r="N34" i="17"/>
  <c r="M34" i="17"/>
  <c r="L34" i="17"/>
  <c r="K34" i="17"/>
  <c r="J34" i="17"/>
  <c r="I34" i="17"/>
  <c r="H34" i="17"/>
  <c r="G34" i="17"/>
  <c r="F34" i="17"/>
  <c r="E34" i="17"/>
  <c r="D34" i="17"/>
  <c r="C34" i="17"/>
  <c r="T33" i="17"/>
  <c r="S33" i="17"/>
  <c r="R33" i="17"/>
  <c r="Q33" i="17"/>
  <c r="P33" i="17"/>
  <c r="O33" i="17"/>
  <c r="N33" i="17"/>
  <c r="M33" i="17"/>
  <c r="L33" i="17"/>
  <c r="K33" i="17"/>
  <c r="J33" i="17"/>
  <c r="I33" i="17"/>
  <c r="H33" i="17"/>
  <c r="G33" i="17"/>
  <c r="F33" i="17"/>
  <c r="E33" i="17"/>
  <c r="D33" i="17"/>
  <c r="C33" i="17"/>
  <c r="T30" i="17"/>
  <c r="S30" i="17"/>
  <c r="R30" i="17"/>
  <c r="Q30" i="17"/>
  <c r="P30" i="17"/>
  <c r="O30" i="17"/>
  <c r="N30" i="17"/>
  <c r="M30" i="17"/>
  <c r="L30" i="17"/>
  <c r="K30" i="17"/>
  <c r="J30" i="17"/>
  <c r="I30" i="17"/>
  <c r="H30" i="17"/>
  <c r="G30" i="17"/>
  <c r="F30" i="17"/>
  <c r="E30" i="17"/>
  <c r="D30" i="17"/>
  <c r="C30" i="17"/>
  <c r="T29" i="17"/>
  <c r="S29" i="17"/>
  <c r="R29" i="17"/>
  <c r="Q29" i="17"/>
  <c r="P29" i="17"/>
  <c r="O29" i="17"/>
  <c r="N29" i="17"/>
  <c r="M29" i="17"/>
  <c r="L29" i="17"/>
  <c r="K29" i="17"/>
  <c r="J29" i="17"/>
  <c r="I29" i="17"/>
  <c r="H29" i="17"/>
  <c r="G29" i="17"/>
  <c r="F29" i="17"/>
  <c r="E29" i="17"/>
  <c r="D29" i="17"/>
  <c r="C29" i="17"/>
  <c r="T28" i="17"/>
  <c r="S28" i="17"/>
  <c r="R28" i="17"/>
  <c r="Q28" i="17"/>
  <c r="P28" i="17"/>
  <c r="O28" i="17"/>
  <c r="N28" i="17"/>
  <c r="M28" i="17"/>
  <c r="L28" i="17"/>
  <c r="K28" i="17"/>
  <c r="J28" i="17"/>
  <c r="I28" i="17"/>
  <c r="H28" i="17"/>
  <c r="G28" i="17"/>
  <c r="F28" i="17"/>
  <c r="E28" i="17"/>
  <c r="D28" i="17"/>
  <c r="C28" i="17"/>
  <c r="T27" i="17"/>
  <c r="S27" i="17"/>
  <c r="R27" i="17"/>
  <c r="Q27" i="17"/>
  <c r="P27" i="17"/>
  <c r="O27" i="17"/>
  <c r="N27" i="17"/>
  <c r="M27" i="17"/>
  <c r="L27" i="17"/>
  <c r="K27" i="17"/>
  <c r="J27" i="17"/>
  <c r="I27" i="17"/>
  <c r="H27" i="17"/>
  <c r="G27" i="17"/>
  <c r="F27" i="17"/>
  <c r="E27" i="17"/>
  <c r="D27" i="17"/>
  <c r="C27" i="17"/>
  <c r="T26" i="17"/>
  <c r="S26" i="17"/>
  <c r="R26" i="17"/>
  <c r="Q26" i="17"/>
  <c r="P26" i="17"/>
  <c r="O26" i="17"/>
  <c r="N26" i="17"/>
  <c r="M26" i="17"/>
  <c r="L26" i="17"/>
  <c r="K26" i="17"/>
  <c r="J26" i="17"/>
  <c r="I26" i="17"/>
  <c r="H26" i="17"/>
  <c r="G26" i="17"/>
  <c r="F26" i="17"/>
  <c r="E26" i="17"/>
  <c r="D26" i="17"/>
  <c r="C26" i="17"/>
  <c r="T25" i="17"/>
  <c r="S25" i="17"/>
  <c r="R25" i="17"/>
  <c r="Q25" i="17"/>
  <c r="P25" i="17"/>
  <c r="O25" i="17"/>
  <c r="N25" i="17"/>
  <c r="M25" i="17"/>
  <c r="L25" i="17"/>
  <c r="K25" i="17"/>
  <c r="J25" i="17"/>
  <c r="I25" i="17"/>
  <c r="H25" i="17"/>
  <c r="G25" i="17"/>
  <c r="F25" i="17"/>
  <c r="E25" i="17"/>
  <c r="D25" i="17"/>
  <c r="C25" i="17"/>
  <c r="T22" i="17"/>
  <c r="S22" i="17"/>
  <c r="R22" i="17"/>
  <c r="Q22" i="17"/>
  <c r="P22" i="17"/>
  <c r="O22" i="17"/>
  <c r="N22" i="17"/>
  <c r="M22" i="17"/>
  <c r="L22" i="17"/>
  <c r="K22" i="17"/>
  <c r="J22" i="17"/>
  <c r="I22" i="17"/>
  <c r="H22" i="17"/>
  <c r="G22" i="17"/>
  <c r="F22" i="17"/>
  <c r="E22" i="17"/>
  <c r="D22" i="17"/>
  <c r="C22" i="17"/>
  <c r="T21" i="17"/>
  <c r="S21" i="17"/>
  <c r="R21" i="17"/>
  <c r="Q21" i="17"/>
  <c r="P21" i="17"/>
  <c r="O21" i="17"/>
  <c r="N21" i="17"/>
  <c r="M21" i="17"/>
  <c r="L21" i="17"/>
  <c r="K21" i="17"/>
  <c r="J21" i="17"/>
  <c r="I21" i="17"/>
  <c r="H21" i="17"/>
  <c r="G21" i="17"/>
  <c r="F21" i="17"/>
  <c r="E21" i="17"/>
  <c r="D21" i="17"/>
  <c r="C21" i="17"/>
  <c r="T20" i="17"/>
  <c r="S20" i="17"/>
  <c r="R20" i="17"/>
  <c r="Q20" i="17"/>
  <c r="P20" i="17"/>
  <c r="O20" i="17"/>
  <c r="N20" i="17"/>
  <c r="M20" i="17"/>
  <c r="L20" i="17"/>
  <c r="K20" i="17"/>
  <c r="J20" i="17"/>
  <c r="I20" i="17"/>
  <c r="H20" i="17"/>
  <c r="G20" i="17"/>
  <c r="F20" i="17"/>
  <c r="E20" i="17"/>
  <c r="D20" i="17"/>
  <c r="C20" i="17"/>
  <c r="T19" i="17"/>
  <c r="S19" i="17"/>
  <c r="R19" i="17"/>
  <c r="Q19" i="17"/>
  <c r="P19" i="17"/>
  <c r="O19" i="17"/>
  <c r="N19" i="17"/>
  <c r="M19" i="17"/>
  <c r="L19" i="17"/>
  <c r="K19" i="17"/>
  <c r="J19" i="17"/>
  <c r="I19" i="17"/>
  <c r="H19" i="17"/>
  <c r="G19" i="17"/>
  <c r="F19" i="17"/>
  <c r="E19" i="17"/>
  <c r="D19" i="17"/>
  <c r="C19" i="17"/>
  <c r="T18" i="17"/>
  <c r="S18" i="17"/>
  <c r="R18" i="17"/>
  <c r="Q18" i="17"/>
  <c r="P18" i="17"/>
  <c r="O18" i="17"/>
  <c r="N18" i="17"/>
  <c r="M18" i="17"/>
  <c r="L18" i="17"/>
  <c r="K18" i="17"/>
  <c r="J18" i="17"/>
  <c r="I18" i="17"/>
  <c r="H18" i="17"/>
  <c r="G18" i="17"/>
  <c r="F18" i="17"/>
  <c r="E18" i="17"/>
  <c r="D18" i="17"/>
  <c r="C18" i="17"/>
  <c r="T17" i="17"/>
  <c r="S17" i="17"/>
  <c r="R17" i="17"/>
  <c r="Q17" i="17"/>
  <c r="P17" i="17"/>
  <c r="O17" i="17"/>
  <c r="N17" i="17"/>
  <c r="M17" i="17"/>
  <c r="L17" i="17"/>
  <c r="K17" i="17"/>
  <c r="J17" i="17"/>
  <c r="I17" i="17"/>
  <c r="H17" i="17"/>
  <c r="G17" i="17"/>
  <c r="F17" i="17"/>
  <c r="E17" i="17"/>
  <c r="D17" i="17"/>
  <c r="C17" i="17"/>
  <c r="T14" i="17"/>
  <c r="S14" i="17"/>
  <c r="R14" i="17"/>
  <c r="Q14" i="17"/>
  <c r="P14" i="17"/>
  <c r="O14" i="17"/>
  <c r="N14" i="17"/>
  <c r="M14" i="17"/>
  <c r="L14" i="17"/>
  <c r="K14" i="17"/>
  <c r="J14" i="17"/>
  <c r="I14" i="17"/>
  <c r="H14" i="17"/>
  <c r="G14" i="17"/>
  <c r="F14" i="17"/>
  <c r="E14" i="17"/>
  <c r="D14" i="17"/>
  <c r="C14" i="17"/>
  <c r="T13" i="17"/>
  <c r="S13" i="17"/>
  <c r="R13" i="17"/>
  <c r="Q13" i="17"/>
  <c r="P13" i="17"/>
  <c r="O13" i="17"/>
  <c r="N13" i="17"/>
  <c r="M13" i="17"/>
  <c r="L13" i="17"/>
  <c r="K13" i="17"/>
  <c r="J13" i="17"/>
  <c r="I13" i="17"/>
  <c r="H13" i="17"/>
  <c r="G13" i="17"/>
  <c r="F13" i="17"/>
  <c r="E13" i="17"/>
  <c r="D13" i="17"/>
  <c r="C13" i="17"/>
  <c r="T12" i="17"/>
  <c r="S12" i="17"/>
  <c r="R12" i="17"/>
  <c r="Q12" i="17"/>
  <c r="P12" i="17"/>
  <c r="O12" i="17"/>
  <c r="N12" i="17"/>
  <c r="M12" i="17"/>
  <c r="L12" i="17"/>
  <c r="K12" i="17"/>
  <c r="J12" i="17"/>
  <c r="I12" i="17"/>
  <c r="H12" i="17"/>
  <c r="G12" i="17"/>
  <c r="F12" i="17"/>
  <c r="E12" i="17"/>
  <c r="D12" i="17"/>
  <c r="C12" i="17"/>
  <c r="T11" i="17"/>
  <c r="S11" i="17"/>
  <c r="R11" i="17"/>
  <c r="Q11" i="17"/>
  <c r="P11" i="17"/>
  <c r="O11" i="17"/>
  <c r="N11" i="17"/>
  <c r="M11" i="17"/>
  <c r="L11" i="17"/>
  <c r="K11" i="17"/>
  <c r="J11" i="17"/>
  <c r="I11" i="17"/>
  <c r="H11" i="17"/>
  <c r="G11" i="17"/>
  <c r="F11" i="17"/>
  <c r="E11" i="17"/>
  <c r="D11" i="17"/>
  <c r="C11" i="17"/>
  <c r="T10" i="17"/>
  <c r="S10" i="17"/>
  <c r="R10" i="17"/>
  <c r="Q10" i="17"/>
  <c r="P10" i="17"/>
  <c r="O10" i="17"/>
  <c r="N10" i="17"/>
  <c r="M10" i="17"/>
  <c r="L10" i="17"/>
  <c r="K10" i="17"/>
  <c r="J10" i="17"/>
  <c r="I10" i="17"/>
  <c r="H10" i="17"/>
  <c r="G10" i="17"/>
  <c r="F10" i="17"/>
  <c r="E10" i="17"/>
  <c r="D10" i="17"/>
  <c r="C10" i="17"/>
  <c r="T9" i="17"/>
  <c r="S9" i="17"/>
  <c r="R9" i="17"/>
  <c r="Q9" i="17"/>
  <c r="P9" i="17"/>
  <c r="O9" i="17"/>
  <c r="N9" i="17"/>
  <c r="M9" i="17"/>
  <c r="L9" i="17"/>
  <c r="K9" i="17"/>
  <c r="J9" i="17"/>
  <c r="I9" i="17"/>
  <c r="H9" i="17"/>
  <c r="G9" i="17"/>
  <c r="F9" i="17"/>
  <c r="E9" i="17"/>
  <c r="D9" i="17"/>
  <c r="C9" i="17"/>
  <c r="J602" i="17" l="1"/>
  <c r="J606" i="17"/>
  <c r="L600" i="17"/>
  <c r="J601" i="17"/>
  <c r="F603" i="17"/>
  <c r="N603" i="17"/>
  <c r="L604" i="17"/>
  <c r="X66" i="8" l="1"/>
  <c r="X67" i="8"/>
  <c r="X65" i="8"/>
  <c r="W66" i="8"/>
  <c r="W67" i="8"/>
  <c r="W65" i="8"/>
  <c r="X61" i="8"/>
  <c r="X62" i="8"/>
  <c r="X60" i="8"/>
  <c r="W61" i="8"/>
  <c r="W62" i="8"/>
  <c r="W60" i="8"/>
  <c r="M61" i="4"/>
  <c r="M62" i="4"/>
  <c r="M60" i="4"/>
  <c r="M35" i="4"/>
  <c r="M36" i="4"/>
  <c r="M37" i="4"/>
  <c r="M34" i="4"/>
  <c r="AB12" i="6"/>
  <c r="AB13" i="6"/>
  <c r="AB14" i="6"/>
  <c r="AB15" i="6"/>
  <c r="AB16" i="6"/>
  <c r="AA13" i="6"/>
  <c r="AA14" i="6"/>
  <c r="AA15" i="6"/>
  <c r="AA16" i="6"/>
  <c r="AA12" i="6"/>
  <c r="Z107" i="6"/>
  <c r="Z26" i="6"/>
  <c r="Z27" i="6"/>
  <c r="Z28" i="6"/>
  <c r="Z29" i="6"/>
  <c r="Z30" i="6"/>
  <c r="Z31" i="6"/>
  <c r="Z42" i="6"/>
  <c r="Z43" i="6"/>
  <c r="Z44" i="6"/>
  <c r="Z45" i="6"/>
  <c r="Z46" i="6"/>
  <c r="Z47" i="6"/>
  <c r="Z58" i="6"/>
  <c r="Z59" i="6"/>
  <c r="Z60" i="6"/>
  <c r="Z61" i="6"/>
  <c r="Z62" i="6"/>
  <c r="Z63" i="6"/>
  <c r="Z74" i="6"/>
  <c r="Z75" i="6"/>
  <c r="Z76" i="6"/>
  <c r="Z77" i="6"/>
  <c r="Z78" i="6"/>
  <c r="Z79" i="6"/>
  <c r="Z90" i="6"/>
  <c r="Z91" i="6"/>
  <c r="Z92" i="6"/>
  <c r="Z93" i="6"/>
  <c r="Z94" i="6"/>
  <c r="Z95" i="6"/>
  <c r="Z106" i="6"/>
  <c r="Z108" i="6"/>
  <c r="Z109" i="6"/>
  <c r="Z110" i="6"/>
  <c r="Z111" i="6"/>
  <c r="U84" i="12"/>
  <c r="T83" i="12"/>
  <c r="T82" i="12"/>
  <c r="U82" i="12"/>
  <c r="U83" i="12"/>
  <c r="U85" i="12"/>
  <c r="U86" i="12"/>
  <c r="T84" i="12"/>
  <c r="T85" i="12"/>
  <c r="T86" i="12"/>
  <c r="U68" i="12"/>
  <c r="U69" i="12"/>
  <c r="U70" i="12"/>
  <c r="U71" i="12"/>
  <c r="U72" i="12"/>
  <c r="T69" i="12"/>
  <c r="T70" i="12"/>
  <c r="T71" i="12"/>
  <c r="T72" i="12"/>
  <c r="T68" i="12"/>
  <c r="U54" i="12"/>
  <c r="U55" i="12"/>
  <c r="U56" i="12"/>
  <c r="U57" i="12"/>
  <c r="U58" i="12"/>
  <c r="T55" i="12"/>
  <c r="T56" i="12"/>
  <c r="T57" i="12"/>
  <c r="T58" i="12"/>
  <c r="T54" i="12"/>
  <c r="U40" i="12"/>
  <c r="U41" i="12"/>
  <c r="U42" i="12"/>
  <c r="U43" i="12"/>
  <c r="U44" i="12"/>
  <c r="T41" i="12"/>
  <c r="T42" i="12"/>
  <c r="T43" i="12"/>
  <c r="T44" i="12"/>
  <c r="T40" i="12"/>
  <c r="U26" i="12"/>
  <c r="U27" i="12"/>
  <c r="T27" i="12"/>
  <c r="T26" i="12"/>
  <c r="U14" i="12"/>
  <c r="T14" i="12"/>
  <c r="U15" i="12"/>
  <c r="U16" i="12"/>
  <c r="T15" i="12"/>
  <c r="T16" i="12"/>
  <c r="W65" i="5"/>
  <c r="W64" i="5"/>
  <c r="X36" i="5"/>
  <c r="X37" i="5"/>
  <c r="X38" i="5"/>
  <c r="X39" i="5"/>
  <c r="X40" i="5"/>
  <c r="W37" i="5"/>
  <c r="W38" i="5"/>
  <c r="W39" i="5"/>
  <c r="W40" i="5"/>
  <c r="W36" i="5"/>
  <c r="X92" i="5"/>
  <c r="X93" i="5"/>
  <c r="X94" i="5"/>
  <c r="X95" i="5"/>
  <c r="X96" i="5"/>
  <c r="W93" i="5"/>
  <c r="W94" i="5"/>
  <c r="W95" i="5"/>
  <c r="W96" i="5"/>
  <c r="W92" i="5"/>
  <c r="X78" i="5"/>
  <c r="X79" i="5"/>
  <c r="X80" i="5"/>
  <c r="X81" i="5"/>
  <c r="X82" i="5"/>
  <c r="W79" i="5"/>
  <c r="W80" i="5"/>
  <c r="W81" i="5"/>
  <c r="W82" i="5"/>
  <c r="W78" i="5"/>
  <c r="X64" i="5"/>
  <c r="X65" i="5"/>
  <c r="X66" i="5"/>
  <c r="X67" i="5"/>
  <c r="X68" i="5"/>
  <c r="W66" i="5"/>
  <c r="W67" i="5"/>
  <c r="W68" i="5"/>
  <c r="X50" i="5"/>
  <c r="X51" i="5"/>
  <c r="X52" i="5"/>
  <c r="X53" i="5"/>
  <c r="X54" i="5"/>
  <c r="W51" i="5"/>
  <c r="W52" i="5"/>
  <c r="W53" i="5"/>
  <c r="W54" i="5"/>
  <c r="W50" i="5"/>
  <c r="X14" i="5"/>
  <c r="X15" i="5"/>
  <c r="X16" i="5"/>
  <c r="X17" i="5"/>
  <c r="X18" i="5"/>
  <c r="X19" i="5"/>
  <c r="X20" i="5"/>
  <c r="W15" i="5"/>
  <c r="W16" i="5"/>
  <c r="W17" i="5"/>
  <c r="W18" i="5"/>
  <c r="W19" i="5"/>
  <c r="W20" i="5"/>
  <c r="W14" i="5"/>
  <c r="M9" i="4" l="1"/>
  <c r="M10" i="4"/>
  <c r="M11" i="4"/>
  <c r="M12" i="4"/>
  <c r="M13" i="4"/>
  <c r="M8" i="4"/>
  <c r="X25" i="8"/>
  <c r="X26" i="8"/>
  <c r="X27" i="8"/>
  <c r="X28" i="8"/>
  <c r="X24" i="8"/>
  <c r="W25" i="8"/>
  <c r="W26" i="8"/>
  <c r="W27" i="8"/>
  <c r="W28" i="8"/>
  <c r="W24" i="8"/>
  <c r="AA26" i="6"/>
  <c r="AA106" i="6"/>
  <c r="AA107" i="6"/>
  <c r="AA108" i="6"/>
  <c r="AA109" i="6"/>
  <c r="AA110" i="6"/>
  <c r="AA111" i="6"/>
  <c r="AA90" i="6"/>
  <c r="AA91" i="6"/>
  <c r="AA92" i="6"/>
  <c r="AA93" i="6"/>
  <c r="AA94" i="6"/>
  <c r="AA95" i="6"/>
  <c r="AA74" i="6"/>
  <c r="AA75" i="6"/>
  <c r="AA76" i="6"/>
  <c r="AA77" i="6"/>
  <c r="AA78" i="6"/>
  <c r="AA79" i="6"/>
  <c r="AA58" i="6"/>
  <c r="AA59" i="6"/>
  <c r="AA60" i="6"/>
  <c r="AA61" i="6"/>
  <c r="AA62" i="6"/>
  <c r="AA63" i="6"/>
  <c r="AA42" i="6"/>
  <c r="AA43" i="6"/>
  <c r="AA44" i="6"/>
  <c r="AA45" i="6"/>
  <c r="AA46" i="6"/>
  <c r="AA47" i="6"/>
  <c r="AA27" i="6"/>
  <c r="AA28" i="6"/>
  <c r="AA29" i="6"/>
  <c r="AA30" i="6"/>
  <c r="AA31" i="6"/>
</calcChain>
</file>

<file path=xl/sharedStrings.xml><?xml version="1.0" encoding="utf-8"?>
<sst xmlns="http://schemas.openxmlformats.org/spreadsheetml/2006/main" count="2055" uniqueCount="368">
  <si>
    <t>Administrator</t>
  </si>
  <si>
    <t>Faculty</t>
  </si>
  <si>
    <t>Staff</t>
  </si>
  <si>
    <t>N</t>
  </si>
  <si>
    <t>Mean</t>
  </si>
  <si>
    <t>StuTakenSerious_StuClasses</t>
  </si>
  <si>
    <t>StuTakenSerious_StuExtracurric</t>
  </si>
  <si>
    <t>StuTakenSerious_Admin</t>
  </si>
  <si>
    <t>StuTakenSerious_Staff</t>
  </si>
  <si>
    <t>StuTakenSerious_Faculty</t>
  </si>
  <si>
    <t>StuTakenSerious_Advisor</t>
  </si>
  <si>
    <t>StuTreatFair_StuClasses</t>
  </si>
  <si>
    <t>StuTreatFair_StuExtracurric</t>
  </si>
  <si>
    <t>StuTreatFair_Admin</t>
  </si>
  <si>
    <t>StuTreatFair_Staff</t>
  </si>
  <si>
    <t>StuTreatFair_Fac</t>
  </si>
  <si>
    <t>StuTreatFair_Advisor</t>
  </si>
  <si>
    <t>StaffTakenSerious_Colleagues</t>
  </si>
  <si>
    <t>StaffTakenSerious_OtherStaff</t>
  </si>
  <si>
    <t>StaffTakenSerious_Supervisor</t>
  </si>
  <si>
    <t>StaffTakenSerious_Admin</t>
  </si>
  <si>
    <t>StaffTakenSerious_Fac</t>
  </si>
  <si>
    <t>StaffTakenSerious_Students</t>
  </si>
  <si>
    <t>StaffTreatFair_Colleagues</t>
  </si>
  <si>
    <t>StaffTreatFair_OtherStaff</t>
  </si>
  <si>
    <t>StaffTreatFair_Supervisor</t>
  </si>
  <si>
    <t>StaffTreatFair_Admin</t>
  </si>
  <si>
    <t>StaffTreatFair_Fac</t>
  </si>
  <si>
    <t>StaffTreatFair_Students</t>
  </si>
  <si>
    <t>Students in my classes</t>
  </si>
  <si>
    <t>Students in my extracurriculars</t>
  </si>
  <si>
    <t>Administrators</t>
  </si>
  <si>
    <t>My advisor(s)</t>
  </si>
  <si>
    <t>Students</t>
  </si>
  <si>
    <t>Colleagues in your office/unit</t>
  </si>
  <si>
    <t>Staff in other offices/units</t>
  </si>
  <si>
    <t>Your supervisor</t>
  </si>
  <si>
    <t>Senior administrators</t>
  </si>
  <si>
    <t>RC_Role_Report</t>
  </si>
  <si>
    <t>Std Err</t>
  </si>
  <si>
    <t>Social class and economic background</t>
  </si>
  <si>
    <t>Religious beliefs and commitments</t>
  </si>
  <si>
    <t>Man</t>
  </si>
  <si>
    <t>Woman</t>
  </si>
  <si>
    <t>RC_Broad_Race_Ethnicity_Categories</t>
  </si>
  <si>
    <t>International</t>
  </si>
  <si>
    <t>People of Color</t>
  </si>
  <si>
    <t>White</t>
  </si>
  <si>
    <t>Reinforce_FacSkilledCapable</t>
  </si>
  <si>
    <t>Column %</t>
  </si>
  <si>
    <t>Reinforce_StaffSkilledCapable</t>
  </si>
  <si>
    <t>Reinforce_StuMotivEager</t>
  </si>
  <si>
    <t>Reinforce_AdminSkilledCapable</t>
  </si>
  <si>
    <t>Reinforce_GrownProfessionally</t>
  </si>
  <si>
    <t>Reinforce_GrownAsStudent</t>
  </si>
  <si>
    <t>EmotionConnect_GroupTrust</t>
  </si>
  <si>
    <t>SatisfiedWithComm_</t>
  </si>
  <si>
    <t>Gender for Report</t>
  </si>
  <si>
    <t>Nonbinary</t>
  </si>
  <si>
    <t>Men</t>
  </si>
  <si>
    <t>Women</t>
  </si>
  <si>
    <t>Demographic Information About People Who Took the Survey</t>
  </si>
  <si>
    <r>
      <t xml:space="preserve">Promoting Community </t>
    </r>
    <r>
      <rPr>
        <b/>
        <i/>
        <sz val="14"/>
        <color theme="1"/>
        <rFont val="Aptos Narrow"/>
        <scheme val="minor"/>
      </rPr>
      <t>(Step 1)</t>
    </r>
  </si>
  <si>
    <r>
      <t xml:space="preserve">Sense of Community Indicator </t>
    </r>
    <r>
      <rPr>
        <b/>
        <i/>
        <sz val="14"/>
        <color theme="1"/>
        <rFont val="Aptos Narrow"/>
        <scheme val="minor"/>
      </rPr>
      <t>(Step 2)</t>
    </r>
  </si>
  <si>
    <t>Racial or ethnic identity</t>
  </si>
  <si>
    <t>Community5 Indicator</t>
  </si>
  <si>
    <t>Other Institutions</t>
  </si>
  <si>
    <t>Role</t>
  </si>
  <si>
    <t>Undergraduate Student</t>
  </si>
  <si>
    <t>Gender</t>
  </si>
  <si>
    <t>Prefer not to respond</t>
  </si>
  <si>
    <t>Non-binary</t>
  </si>
  <si>
    <t xml:space="preserve">Graduate Student </t>
  </si>
  <si>
    <t>Other role</t>
  </si>
  <si>
    <t>Race/Ethnicity</t>
  </si>
  <si>
    <t>Undergraduate Students</t>
  </si>
  <si>
    <t>Graduate Students</t>
  </si>
  <si>
    <t>Graduate students</t>
  </si>
  <si>
    <t>FacTakenSerious_Colleagues</t>
  </si>
  <si>
    <t>FacTakenSerious_OtherFac</t>
  </si>
  <si>
    <t>FacTakenSerious_DeptChair</t>
  </si>
  <si>
    <t>FacTakenSerious_Admin</t>
  </si>
  <si>
    <t>FacTakenSerious_Staff</t>
  </si>
  <si>
    <t>FacTakenSerious_Students</t>
  </si>
  <si>
    <t>FacTreatFair_Colleagues</t>
  </si>
  <si>
    <t>FacTreatFair_OtherFac</t>
  </si>
  <si>
    <t>FacTreatFair_DeptChair</t>
  </si>
  <si>
    <t>FacTreatFair_Admin</t>
  </si>
  <si>
    <t>FacTreatFair_Staff</t>
  </si>
  <si>
    <t>FacTreatFair_Students</t>
  </si>
  <si>
    <t>Colleagues in your department</t>
  </si>
  <si>
    <t>Faculty outside your department</t>
  </si>
  <si>
    <t>Your department chair</t>
  </si>
  <si>
    <t>Focus Institution vs. Other Institutions</t>
  </si>
  <si>
    <t>Focus Inst CI</t>
  </si>
  <si>
    <t>Other Inst CI</t>
  </si>
  <si>
    <t>Undergraduate students</t>
  </si>
  <si>
    <t>Other Institution CI</t>
  </si>
  <si>
    <t>n</t>
  </si>
  <si>
    <t>FullMembers_PoliticalBeliefs</t>
  </si>
  <si>
    <t>Political beliefs</t>
  </si>
  <si>
    <t>FullMembers_SocEconBackground</t>
  </si>
  <si>
    <t>FullMembers_ReligiousBeliefs</t>
  </si>
  <si>
    <t>FullMembers_RaceEthnicity</t>
  </si>
  <si>
    <t>FullMembers_GenderID</t>
  </si>
  <si>
    <t>Gender identity</t>
  </si>
  <si>
    <t>FullMembers_SexOrient</t>
  </si>
  <si>
    <t>Sexual orientation</t>
  </si>
  <si>
    <t>FullMembers_Role</t>
  </si>
  <si>
    <t>ComfShareBelief</t>
  </si>
  <si>
    <t>InstFulfillMission_</t>
  </si>
  <si>
    <t>EmotionConnect_EventsActiv</t>
  </si>
  <si>
    <r>
      <t xml:space="preserve">Outcomes of Community I </t>
    </r>
    <r>
      <rPr>
        <b/>
        <i/>
        <sz val="14"/>
        <color theme="1"/>
        <rFont val="Aptos Narrow"/>
        <scheme val="minor"/>
      </rPr>
      <t>(Step 3)</t>
    </r>
  </si>
  <si>
    <r>
      <t xml:space="preserve">Outcomes of Community II </t>
    </r>
    <r>
      <rPr>
        <b/>
        <i/>
        <sz val="14"/>
        <color rgb="FF000000"/>
        <rFont val="Aptos Narrow"/>
        <scheme val="minor"/>
      </rPr>
      <t>(Step 3)</t>
    </r>
  </si>
  <si>
    <t>Role on campus</t>
  </si>
  <si>
    <t>Focus Institution CI</t>
  </si>
  <si>
    <t>.</t>
  </si>
  <si>
    <t> Focus Institution CI</t>
  </si>
  <si>
    <t>Other Institutions' CI</t>
  </si>
  <si>
    <t>Promoting Community Tab Output in cell below (U10)</t>
  </si>
  <si>
    <t>Community Outcomes II Output in Cell Below O3</t>
  </si>
  <si>
    <t>You can view the full survey instrument at the following link:</t>
  </si>
  <si>
    <t>Survey Instrument</t>
  </si>
  <si>
    <r>
      <rPr>
        <b/>
        <sz val="12"/>
        <color theme="1"/>
        <rFont val="Aptos Narrow"/>
        <scheme val="minor"/>
      </rPr>
      <t>Q17: any of</t>
    </r>
    <r>
      <rPr>
        <sz val="12"/>
        <color theme="1"/>
        <rFont val="Aptos Narrow"/>
        <scheme val="minor"/>
      </rPr>
      <t xml:space="preserve">
 • American Indian or Alaska Native
 • Asian
 • Black or African American
 • Hispanic or Latino
 • Middle Eastern or North African
 • Native Hawaiian or Pacific Islander	
 • Some other race or ethnicity:
            or
 • Any two or more races </t>
    </r>
    <r>
      <rPr>
        <i/>
        <sz val="12"/>
        <color theme="1"/>
        <rFont val="Aptos Narrow"/>
        <scheme val="minor"/>
      </rPr>
      <t xml:space="preserve">(including White)	</t>
    </r>
  </si>
  <si>
    <r>
      <rPr>
        <u/>
        <sz val="12"/>
        <color theme="1"/>
        <rFont val="Aptos Narrow"/>
        <scheme val="minor"/>
      </rPr>
      <t>Respondent selected</t>
    </r>
    <r>
      <rPr>
        <sz val="12"/>
        <color theme="1"/>
        <rFont val="Aptos Narrow"/>
        <scheme val="minor"/>
      </rPr>
      <t xml:space="preserve">
</t>
    </r>
    <r>
      <rPr>
        <b/>
        <sz val="12"/>
        <color theme="1"/>
        <rFont val="Aptos Narrow"/>
        <scheme val="minor"/>
      </rPr>
      <t>Q16:</t>
    </r>
    <r>
      <rPr>
        <sz val="12"/>
        <color theme="1"/>
        <rFont val="Aptos Narrow"/>
        <scheme val="minor"/>
      </rPr>
      <t xml:space="preserve"> U.S. citizen
                </t>
    </r>
    <r>
      <rPr>
        <u/>
        <sz val="12"/>
        <color theme="1"/>
        <rFont val="Aptos Narrow"/>
        <scheme val="minor"/>
      </rPr>
      <t>or</t>
    </r>
    <r>
      <rPr>
        <sz val="12"/>
        <color theme="1"/>
        <rFont val="Aptos Narrow"/>
        <scheme val="minor"/>
      </rPr>
      <t xml:space="preserve">
          U.S. permanent resident but not a U.S. citizen
</t>
    </r>
    <r>
      <rPr>
        <u/>
        <sz val="12"/>
        <color theme="1"/>
        <rFont val="Aptos Narrow"/>
        <scheme val="minor"/>
      </rPr>
      <t>and</t>
    </r>
  </si>
  <si>
    <r>
      <rPr>
        <u/>
        <sz val="12"/>
        <color theme="1"/>
        <rFont val="Aptos Narrow"/>
        <scheme val="minor"/>
      </rPr>
      <t>Respondent selected</t>
    </r>
    <r>
      <rPr>
        <sz val="12"/>
        <color theme="1"/>
        <rFont val="Aptos Narrow"/>
        <scheme val="minor"/>
      </rPr>
      <t xml:space="preserve">
</t>
    </r>
    <r>
      <rPr>
        <b/>
        <sz val="12"/>
        <color theme="1"/>
        <rFont val="Aptos Narrow"/>
        <scheme val="minor"/>
      </rPr>
      <t>Q16:</t>
    </r>
    <r>
      <rPr>
        <sz val="12"/>
        <color theme="1"/>
        <rFont val="Aptos Narrow"/>
        <scheme val="minor"/>
      </rPr>
      <t xml:space="preserve"> U.S. citizen
                 </t>
    </r>
    <r>
      <rPr>
        <u/>
        <sz val="12"/>
        <color theme="1"/>
        <rFont val="Aptos Narrow"/>
        <scheme val="minor"/>
      </rPr>
      <t>or</t>
    </r>
    <r>
      <rPr>
        <sz val="12"/>
        <color theme="1"/>
        <rFont val="Aptos Narrow"/>
        <scheme val="minor"/>
      </rPr>
      <t xml:space="preserve">
          U.S. permanent resident but not a U.S. citizen
 </t>
    </r>
    <r>
      <rPr>
        <u/>
        <sz val="12"/>
        <color theme="1"/>
        <rFont val="Aptos Narrow"/>
        <scheme val="minor"/>
      </rPr>
      <t>and</t>
    </r>
  </si>
  <si>
    <r>
      <rPr>
        <u/>
        <sz val="12"/>
        <color theme="1"/>
        <rFont val="Aptos Narrow"/>
        <scheme val="minor"/>
      </rPr>
      <t>Respondent selected</t>
    </r>
    <r>
      <rPr>
        <sz val="12"/>
        <color theme="1"/>
        <rFont val="Aptos Narrow"/>
        <scheme val="minor"/>
      </rPr>
      <t xml:space="preserve">
</t>
    </r>
    <r>
      <rPr>
        <b/>
        <sz val="12"/>
        <color theme="1"/>
        <rFont val="Aptos Narrow"/>
        <scheme val="minor"/>
      </rPr>
      <t>Q16:</t>
    </r>
    <r>
      <rPr>
        <sz val="12"/>
        <color theme="1"/>
        <rFont val="Aptos Narrow"/>
        <scheme val="minor"/>
      </rPr>
      <t xml:space="preserve"> Not a U.S. citizen or permanent resident</t>
    </r>
  </si>
  <si>
    <t xml:space="preserve">This information comes from "Q16. What is your citizenship status?" and "Q17. What is your race and/or ethnicity? (Select all that apply)." Respondents had to answer both questions in order to be included in the calculations for "People of Color" and "White." We labeled students according to the citizenship status and races and/or ethnicities they selected as follows: </t>
  </si>
  <si>
    <t>Broad Racial/Ethnic Category</t>
  </si>
  <si>
    <t xml:space="preserve">Comparison Group in Report									</t>
  </si>
  <si>
    <t>X</t>
  </si>
  <si>
    <t>University of Toledo</t>
  </si>
  <si>
    <t>University of Baltimore</t>
  </si>
  <si>
    <t>St Olaf College</t>
  </si>
  <si>
    <t>Southwestern University</t>
  </si>
  <si>
    <t>San Francisco Bay University</t>
  </si>
  <si>
    <t>Saint Vincent College</t>
  </si>
  <si>
    <t>Ripon College</t>
  </si>
  <si>
    <t>Principia College</t>
  </si>
  <si>
    <t>Pierce College</t>
  </si>
  <si>
    <t>New York School of Interior Design</t>
  </si>
  <si>
    <t>New York Law School</t>
  </si>
  <si>
    <t>Millsaps College</t>
  </si>
  <si>
    <t>Macalester College</t>
  </si>
  <si>
    <t>Luther College</t>
  </si>
  <si>
    <t>Le Moyne College</t>
  </si>
  <si>
    <t>Knox College</t>
  </si>
  <si>
    <t>Keystone College</t>
  </si>
  <si>
    <t>Keuka College</t>
  </si>
  <si>
    <t>Juniata College</t>
  </si>
  <si>
    <t>Gustavus Adolphus College</t>
  </si>
  <si>
    <t>Frostburg State University</t>
  </si>
  <si>
    <t>Elms College</t>
  </si>
  <si>
    <t>Cottey College</t>
  </si>
  <si>
    <t>Cornell College</t>
  </si>
  <si>
    <t>Belmont University</t>
  </si>
  <si>
    <t>Adams State University</t>
  </si>
  <si>
    <t>Populations Surveyed</t>
  </si>
  <si>
    <t>Participating Institutions</t>
  </si>
  <si>
    <t xml:space="preserve">• We calculate the response rate by dividing the number of respondents by the number of invited participants. 	We can't calculate response rates for institutions that used a general link for their survey administrations because we don't know how many people were invited to take the survey. Therefore, we can only calculate response rates when institutions use email or authentication administration methods.	
</t>
  </si>
  <si>
    <t xml:space="preserve">• Respondents include everyone who submitted a survey.			
</t>
  </si>
  <si>
    <t>Notes about response rate data in the above table:</t>
  </si>
  <si>
    <t>All Respondents</t>
  </si>
  <si>
    <t>Response Rate</t>
  </si>
  <si>
    <t>All Fall 2024 – Spring 2025 Institutions</t>
  </si>
  <si>
    <t>This report summarizes data from 26 institutions that administered the HEDS Sense of Community Survey in 2024-2025.</t>
  </si>
  <si>
    <t>Technical Information</t>
  </si>
  <si>
    <t>You can share this report without any restrictions. We send each participating institution this report, comparing their results to those of the other participating institutions. The report aggregates data from all these institutions into one comparison group and does not identify data from any individual institution or people.</t>
  </si>
  <si>
    <t>Data Sharing Practices</t>
  </si>
  <si>
    <t>Understandings Regarding the Use
of Information Gathered for HEDS</t>
  </si>
  <si>
    <t>Number of People</t>
  </si>
  <si>
    <t xml:space="preserve">• The n value in the "All Fall 2024 – Spring 2025 Institutions" section of the table above reflects the total number of respondents across all institutions (see the list of participating institutions below).						
</t>
  </si>
  <si>
    <r>
      <rPr>
        <b/>
        <sz val="12"/>
        <color theme="1"/>
        <rFont val="Aptos Narrow"/>
        <scheme val="minor"/>
      </rPr>
      <t xml:space="preserve">Q17: </t>
    </r>
    <r>
      <rPr>
        <sz val="12"/>
        <color theme="1"/>
        <rFont val="Aptos Narrow"/>
        <scheme val="minor"/>
      </rPr>
      <t>Responses, or lack thereof, to this question do not affect this category. All students who selected "Not a U.S. citizen or permanent resident" in Q16 are categorized as "International" regardless of their reported race/ethnicity.</t>
    </r>
  </si>
  <si>
    <r>
      <rPr>
        <b/>
        <i/>
        <sz val="12"/>
        <color theme="1"/>
        <rFont val="Aptos Narrow"/>
        <scheme val="minor"/>
      </rPr>
      <t>International,</t>
    </r>
    <r>
      <rPr>
        <sz val="12"/>
        <color theme="1"/>
        <rFont val="Aptos Narrow"/>
        <scheme val="minor"/>
      </rPr>
      <t xml:space="preserve"> calculated by:</t>
    </r>
  </si>
  <si>
    <r>
      <rPr>
        <b/>
        <i/>
        <sz val="12"/>
        <color theme="1"/>
        <rFont val="Aptos Narrow"/>
        <scheme val="minor"/>
      </rPr>
      <t>People of Color,</t>
    </r>
    <r>
      <rPr>
        <sz val="12"/>
        <color theme="1"/>
        <rFont val="Aptos Narrow"/>
        <scheme val="minor"/>
      </rPr>
      <t xml:space="preserve"> calculated by:</t>
    </r>
  </si>
  <si>
    <r>
      <rPr>
        <b/>
        <i/>
        <sz val="12"/>
        <color theme="1"/>
        <rFont val="Aptos Narrow"/>
        <scheme val="minor"/>
      </rPr>
      <t>White,</t>
    </r>
    <r>
      <rPr>
        <sz val="12"/>
        <color theme="1"/>
        <rFont val="Aptos Narrow"/>
        <scheme val="minor"/>
      </rPr>
      <t xml:space="preserve"> calculated by:	</t>
    </r>
  </si>
  <si>
    <r>
      <rPr>
        <b/>
        <sz val="12"/>
        <color theme="1"/>
        <rFont val="Aptos Narrow"/>
        <scheme val="minor"/>
      </rPr>
      <t xml:space="preserve">Q17: </t>
    </r>
    <r>
      <rPr>
        <sz val="12"/>
        <color theme="1"/>
        <rFont val="Aptos Narrow"/>
        <scheme val="minor"/>
      </rPr>
      <t xml:space="preserve">White
</t>
    </r>
    <r>
      <rPr>
        <i/>
        <sz val="12"/>
        <color theme="1"/>
        <rFont val="Aptos Narrow"/>
        <scheme val="minor"/>
      </rPr>
      <t>No other race/ethnicity may be selected.</t>
    </r>
  </si>
  <si>
    <t>Impact of Respondents Skipping the Role Question</t>
  </si>
  <si>
    <t>Data We Did Not Include in the Report</t>
  </si>
  <si>
    <t xml:space="preserve">The first question of the survey asks respondents to indicate their primary role at their institution. If respondents skip this question, they will not see the subsequent questions that differ based on the respondent's role at the institution. These role-dependent questions are: </t>
  </si>
  <si>
    <r>
      <t xml:space="preserve">• Q6, all items: To what extent do the following groups at [Institution Name] take your input, ideas, and concerns seriously?
• Q7, all items: In your interactions with the following groups at [Institution Name], to what extent do you feel treated fairly and with respect?
• Q8, items 5 and 6: I’ve grown professionally because of my everyday interactions with the [Institution Name] community </t>
    </r>
    <r>
      <rPr>
        <u/>
        <sz val="12"/>
        <color theme="1"/>
        <rFont val="Aptos Narrow"/>
        <scheme val="minor"/>
      </rPr>
      <t>OR</t>
    </r>
    <r>
      <rPr>
        <sz val="12"/>
        <color theme="1"/>
        <rFont val="Aptos Narrow"/>
        <scheme val="minor"/>
      </rPr>
      <t xml:space="preserve"> I’ve grown as a student because of my everyday interactions with the [Institution Name] community.</t>
    </r>
  </si>
  <si>
    <t xml:space="preserve">We did not include open-ended responses to survey questions or data from any supplemental questions your institution added in this report. You can find those data in the separate data file we sent you. The survey includes the following four open-ended questions:
</t>
  </si>
  <si>
    <t xml:space="preserve"> • What makes you feel like you are part of the [Institution Name] community? 
 • What, if anything, makes you feel like you are not part of the [Institution Name] community? 
 • What can [Institution Name] do to better support you and increase your sense of community at [Institution Name]?
 •  In the previous question, you indicated that you are uncomfortable sharing your beliefs, perspectives, and opinions at [Institution Name]. We would appreciate it if you could provide more detail about why you are not comfortable sharing these things. (Only shown to respondents who said they were “somewhat uncomfortable” or “very uncomfortable” sharing their beliefs, perspectives, and opinions at the institution in the previous question.)</t>
  </si>
  <si>
    <t xml:space="preserve">The "Other Institutions" group includes all institutions that participated in the survey from Fall 2024 – Spring 2025 except your institution. Because every institution didn't survey all populations (see table above), the group of institutions reflected in the comparison data will differ slightly for each population. </t>
  </si>
  <si>
    <t>2024-2025 HEDS Sense of Community Survey</t>
  </si>
  <si>
    <t xml:space="preserve">Average institutional response rate is 28% 
with a range of 4-60%. </t>
  </si>
  <si>
    <t>Demographic Info Tab by Role Output below (O5)</t>
  </si>
  <si>
    <t>Demographic Info Tab by Gender &amp; Race Output below (O33)</t>
  </si>
  <si>
    <t>Sense of Community Tab by Role Output in cell below (P20)</t>
  </si>
  <si>
    <t>Sense of Community Tab by Gender &amp; Race Output in cell below (P56)</t>
  </si>
  <si>
    <t>Paste Community Outcomes I By Role I Output in Cell Below (Q27)</t>
  </si>
  <si>
    <t>Paste Community Outcomes I By All Roles Output in Cell Below (Q3)</t>
  </si>
  <si>
    <t>HEDS Sense of Community Survey
2024–2025 External Comparisons Report
Southwestern University</t>
  </si>
  <si>
    <t> Southwestern University</t>
  </si>
  <si>
    <t>Responses to Close-Ended Questions and HEDS Calculated Demographic Variables</t>
  </si>
  <si>
    <t>Paste JMP data into cell V4 below</t>
  </si>
  <si>
    <t>Comparison</t>
  </si>
  <si>
    <t>%</t>
  </si>
  <si>
    <t>1. What is your primary role at our institution?</t>
  </si>
  <si>
    <t>[Some questions in this table were only seen by people in certain roles, as determined by their response to Q1. We've noted those instances below. Additionally, respondents who selected "Other role" or "Prefer not to respond" in Q1 and respondents who did not answer Q1 are not included in the data in this table.]</t>
  </si>
  <si>
    <t>RC_Role_FreqReport</t>
  </si>
  <si>
    <t>Graduate Student (Masters/Doctoral/Professional)</t>
  </si>
  <si>
    <t xml:space="preserve">Staff </t>
  </si>
  <si>
    <t>Total</t>
  </si>
  <si>
    <t>All</t>
  </si>
  <si>
    <t>2. To what extent do you agree with each of the following statements?</t>
  </si>
  <si>
    <t>Member_FeelLikeBelong</t>
  </si>
  <si>
    <t>I feel like I belong to our institution's community</t>
  </si>
  <si>
    <t>Strongly disagree</t>
  </si>
  <si>
    <t>Disagree</t>
  </si>
  <si>
    <t>Neither agree nor disagree</t>
  </si>
  <si>
    <t>Agree</t>
  </si>
  <si>
    <t xml:space="preserve">Strongly agree </t>
  </si>
  <si>
    <t>Strongly agree</t>
  </si>
  <si>
    <t>Member_CommWelcoming</t>
  </si>
  <si>
    <t>Our institution's community is welcoming</t>
  </si>
  <si>
    <t>Member_CommSupportive</t>
  </si>
  <si>
    <t>Our institution's community is supportive</t>
  </si>
  <si>
    <t>Member_FeelValuedInComm</t>
  </si>
  <si>
    <t>I feel valued in our institution's community</t>
  </si>
  <si>
    <t>Member_FeelConnectedToPeople</t>
  </si>
  <si>
    <t>I feel connected to people in our institution's community</t>
  </si>
  <si>
    <t>3. At our institution, I believe that people can be full members of the community regardless of their:</t>
  </si>
  <si>
    <t>Racial/ethnic identity</t>
  </si>
  <si>
    <t>Role on campus (e.g., students, groundskeepers, office staff, janitorial staff, coaches, dining hall staff, library staff, academic support staff, IT staff, student affairs staff, faculty, administrators)</t>
  </si>
  <si>
    <t>4. Overall, how comfortable are you sharing your beliefs, perspectives, and opinions at our institution?</t>
  </si>
  <si>
    <t>Very uncomfortable</t>
  </si>
  <si>
    <t>Somewhat uncomfortable</t>
  </si>
  <si>
    <t>Neither comfortable nor uncomfortable</t>
  </si>
  <si>
    <t>Somewhat comfortable</t>
  </si>
  <si>
    <t>Very comfortable</t>
  </si>
  <si>
    <t>5. How satisfied are you with the sense of community at our institution?</t>
  </si>
  <si>
    <t>Very dissatisfied</t>
  </si>
  <si>
    <t>Generally dissatisfied</t>
  </si>
  <si>
    <t>Neither satisfied nor dissatisfied</t>
  </si>
  <si>
    <t>Generally satisfied</t>
  </si>
  <si>
    <t>Very satisfied</t>
  </si>
  <si>
    <t/>
  </si>
  <si>
    <r>
      <t xml:space="preserve">6A. To what extent do the following groups at our institution take your input, ideas, and concerns seriously?  </t>
    </r>
    <r>
      <rPr>
        <i/>
        <sz val="12"/>
        <color theme="1"/>
        <rFont val="Aptos Narrow (Body)"/>
      </rPr>
      <t>[only Undergraduate and Graduate students]</t>
    </r>
  </si>
  <si>
    <t>Students that I interact with in my classes</t>
  </si>
  <si>
    <t>Not at all</t>
  </si>
  <si>
    <t>Slightly</t>
  </si>
  <si>
    <t>Somewhat</t>
  </si>
  <si>
    <t>Moderately</t>
  </si>
  <si>
    <t>Very much</t>
  </si>
  <si>
    <t>Students that I interact with during extracurricular activities (e.g., sports, theater, clubs) and other out-of-class activities</t>
  </si>
  <si>
    <t>Administrators that I interact with (e.g., the president, deans, associate deans, vice presidents)</t>
  </si>
  <si>
    <t>Staff that I interact with in the business office, registrar’s office, dining hall, library, career services, academic support offices, IT, housing, student affairs, or other parts of the campus</t>
  </si>
  <si>
    <t>Faculty that I interact with</t>
  </si>
  <si>
    <r>
      <t xml:space="preserve">7A. In your interactions with the following groups at our institution, to what extent do you feel treated fairly and with respect?  </t>
    </r>
    <r>
      <rPr>
        <i/>
        <sz val="12"/>
        <color theme="1"/>
        <rFont val="Aptos Narrow (Body)"/>
      </rPr>
      <t>[only Undergraduate and Graduate students]</t>
    </r>
  </si>
  <si>
    <r>
      <t xml:space="preserve">6B. To what extent do the following groups at our institution take your input, ideas, and concerns seriously?  </t>
    </r>
    <r>
      <rPr>
        <i/>
        <sz val="12"/>
        <color theme="1"/>
        <rFont val="Aptos Narrow (Body)"/>
      </rPr>
      <t>[only Staff and Administrators]</t>
    </r>
  </si>
  <si>
    <t>Colleagues in your office or unit that you work with every day</t>
  </si>
  <si>
    <t>Staff in other offices or units on campus</t>
  </si>
  <si>
    <t>Senior administrators with whom you interact</t>
  </si>
  <si>
    <t>Faculty with whom you interact</t>
  </si>
  <si>
    <t>Students with whom you interact</t>
  </si>
  <si>
    <r>
      <t xml:space="preserve">7B. In your interactions with the following groups at our institution, to what extent do you feel treated fairly and with respect?  </t>
    </r>
    <r>
      <rPr>
        <i/>
        <sz val="12"/>
        <color theme="1"/>
        <rFont val="Aptos Narrow (Body)"/>
      </rPr>
      <t>[only Staff and Administrators]</t>
    </r>
  </si>
  <si>
    <r>
      <t xml:space="preserve">6C. To what extent do the following groups at our institution take your input, ideas, and concerns seriously?  </t>
    </r>
    <r>
      <rPr>
        <i/>
        <sz val="12"/>
        <color theme="1"/>
        <rFont val="Aptos Narrow (Body)"/>
      </rPr>
      <t>[only Faculty]</t>
    </r>
  </si>
  <si>
    <t>Staff with whom you interact</t>
  </si>
  <si>
    <r>
      <t xml:space="preserve">7C. In your interactions with the following groups at our institution, to what extent do you feel treated fairly and with respect?  </t>
    </r>
    <r>
      <rPr>
        <i/>
        <sz val="12"/>
        <color theme="1"/>
        <rFont val="Aptos Narrow (Body)"/>
      </rPr>
      <t>[only Faculty]</t>
    </r>
  </si>
  <si>
    <t>8. To what extent do you agree with each of the following statements:</t>
  </si>
  <si>
    <t>Faculty in our institution's community are skilled, committed, and capable.</t>
  </si>
  <si>
    <t>Staff in our institution's community are skilled, committed, and capable.</t>
  </si>
  <si>
    <t>Students in our institution's community are motivated, eager to learn, and committed.</t>
  </si>
  <si>
    <t>Administrators in our institution's community are skilled, committed, and capable.</t>
  </si>
  <si>
    <r>
      <t xml:space="preserve">I’ve grown professionally because of my everyday interactions with our institution's  community.
</t>
    </r>
    <r>
      <rPr>
        <i/>
        <sz val="12"/>
        <color theme="1"/>
        <rFont val="Aptos Narrow"/>
        <scheme val="minor"/>
      </rPr>
      <t>[only Faculty, Staff, and Administrators]</t>
    </r>
  </si>
  <si>
    <r>
      <t xml:space="preserve">I’ve grown as a student because of my everyday interactions with our institution's community.
</t>
    </r>
    <r>
      <rPr>
        <i/>
        <sz val="12"/>
        <color theme="1"/>
        <rFont val="Aptos Narrow"/>
        <scheme val="minor"/>
      </rPr>
      <t>[only Undergraduate and Graduate students]</t>
    </r>
  </si>
  <si>
    <t>9. The community at our institution is working together effectively to fulfill our mission.</t>
  </si>
  <si>
    <t>10. To what extent do you agree with each of the following statements:</t>
  </si>
  <si>
    <t>I have a group of people at our institution that I trust and with whom I can share my experiences, my hopes, and my concerns about the institution.</t>
  </si>
  <si>
    <t>There are opportunities at our institution to participate in events and activities that help build a sense of community.</t>
  </si>
  <si>
    <t>14. What is your gender?</t>
  </si>
  <si>
    <t>15. Are you transgender?</t>
  </si>
  <si>
    <t>Transgender_</t>
  </si>
  <si>
    <t>No</t>
  </si>
  <si>
    <t>Unsure</t>
  </si>
  <si>
    <t>Yes</t>
  </si>
  <si>
    <t>16. What is your citizenship status?</t>
  </si>
  <si>
    <t>Citizenship_</t>
  </si>
  <si>
    <t xml:space="preserve">Not a U.S. citizen or permanent resident </t>
  </si>
  <si>
    <t>Not a U.S. citizen or permanent resident</t>
  </si>
  <si>
    <t xml:space="preserve">U.S. permanent resident but not a U.S. citizen </t>
  </si>
  <si>
    <t>U.S. permanent resident but not a U.S. citizen</t>
  </si>
  <si>
    <t>U.S. citizen</t>
  </si>
  <si>
    <t xml:space="preserve">Prefer not to respond </t>
  </si>
  <si>
    <r>
      <rPr>
        <b/>
        <sz val="13"/>
        <color theme="1"/>
        <rFont val="Aptos Narrow"/>
        <scheme val="minor"/>
      </rPr>
      <t>Broad racial/ethnic identities calculated by HEDS based on responses to Q16 and Q17</t>
    </r>
    <r>
      <rPr>
        <sz val="13"/>
        <color theme="1"/>
        <rFont val="Aptos Narrow"/>
        <scheme val="minor"/>
      </rPr>
      <t xml:space="preserve">  </t>
    </r>
    <r>
      <rPr>
        <i/>
        <sz val="12"/>
        <color theme="1"/>
        <rFont val="Aptos Narrow"/>
        <scheme val="minor"/>
      </rPr>
      <t>[To be included in this calculation, respondents had to answer both questions. Q17 is at the bottom of this table.]</t>
    </r>
  </si>
  <si>
    <r>
      <t xml:space="preserve">18. How do you attend classes at our institution?  </t>
    </r>
    <r>
      <rPr>
        <i/>
        <sz val="12"/>
        <color theme="1"/>
        <rFont val="Aptos Narrow (Body)"/>
      </rPr>
      <t>[only Undergraduate and Graduate students]</t>
    </r>
  </si>
  <si>
    <t>HowAttendClasses_</t>
  </si>
  <si>
    <t>Primarily or entirely online</t>
  </si>
  <si>
    <t>Split between on campus and online</t>
  </si>
  <si>
    <t>Primarily or entirely on campus</t>
  </si>
  <si>
    <r>
      <rPr>
        <b/>
        <sz val="13"/>
        <color theme="1"/>
        <rFont val="Aptos Narrow"/>
        <scheme val="minor"/>
      </rPr>
      <t>19. What is the highest level of education completed by either of your parents or those who raised you?</t>
    </r>
    <r>
      <rPr>
        <sz val="13"/>
        <color theme="1"/>
        <rFont val="Aptos Narrow"/>
        <scheme val="minor"/>
      </rPr>
      <t xml:space="preserve">  </t>
    </r>
    <r>
      <rPr>
        <i/>
        <sz val="12"/>
        <color theme="1"/>
        <rFont val="Aptos Narrow (Body)"/>
      </rPr>
      <t>[only Undergraduate and Graduate students]</t>
    </r>
  </si>
  <si>
    <t>ParentEducLevel_</t>
  </si>
  <si>
    <t>Did not finish high school</t>
  </si>
  <si>
    <t>Did not complete high school</t>
  </si>
  <si>
    <t>High school diploma or GED</t>
  </si>
  <si>
    <t>Attended college but did not complete degree</t>
  </si>
  <si>
    <t>Associate’s degree (AA, AS, etc.)</t>
  </si>
  <si>
    <t>Associate's degree (AA, AS, etc.)</t>
  </si>
  <si>
    <t>Bachelor’s degree (BA, BS, etc.)</t>
  </si>
  <si>
    <t>Bachelor's degree (BA, BS, etc.)</t>
  </si>
  <si>
    <t>Master’s degree (MA, MBA, MS, etc.)</t>
  </si>
  <si>
    <t>Master's degree (MA, MBA, MS, etc.)</t>
  </si>
  <si>
    <t>Doctoral or professional degree (PhD, JD, MD, etc.)</t>
  </si>
  <si>
    <r>
      <t xml:space="preserve">20. Have you ever received a Pell Grant during your time at college?  </t>
    </r>
    <r>
      <rPr>
        <i/>
        <sz val="12"/>
        <color theme="1"/>
        <rFont val="Aptos Narrow (Body)"/>
      </rPr>
      <t>[only Undergraduate students]</t>
    </r>
  </si>
  <si>
    <t>PellGrantRecipient_</t>
  </si>
  <si>
    <r>
      <t xml:space="preserve">21. What is your current academic classification?  </t>
    </r>
    <r>
      <rPr>
        <i/>
        <sz val="12"/>
        <color theme="1"/>
        <rFont val="Aptos Narrow (Body)"/>
      </rPr>
      <t>[only Undergraduate students at four-year institutions]</t>
    </r>
  </si>
  <si>
    <t>AcadClass_</t>
  </si>
  <si>
    <t>Freshman/First Year</t>
  </si>
  <si>
    <t>Sophomore</t>
  </si>
  <si>
    <t>Junior</t>
  </si>
  <si>
    <t>Senior</t>
  </si>
  <si>
    <t>Other academic classification</t>
  </si>
  <si>
    <t>Other academic classification:</t>
  </si>
  <si>
    <r>
      <t xml:space="preserve">22. What is your current age?  </t>
    </r>
    <r>
      <rPr>
        <i/>
        <sz val="12"/>
        <color theme="1"/>
        <rFont val="Aptos Narrow (Body)"/>
      </rPr>
      <t>[only Undergraduate students at two-year institutions]</t>
    </r>
  </si>
  <si>
    <t>Age_</t>
  </si>
  <si>
    <t>Younger than 25</t>
  </si>
  <si>
    <t>25–34</t>
  </si>
  <si>
    <t>25-34</t>
  </si>
  <si>
    <t>35–44</t>
  </si>
  <si>
    <t>35-44</t>
  </si>
  <si>
    <t>45 or older</t>
  </si>
  <si>
    <r>
      <t xml:space="preserve">23. How many credits did you enroll in at the beginning of the semester?  </t>
    </r>
    <r>
      <rPr>
        <i/>
        <sz val="12"/>
        <color theme="1"/>
        <rFont val="Aptos Narrow (Body)"/>
      </rPr>
      <t>[only Undergraduate students at two-year institutions]</t>
    </r>
  </si>
  <si>
    <t>CreditsEnrolled_</t>
  </si>
  <si>
    <t>Less than 12 credits</t>
  </si>
  <si>
    <t>12 or more credits</t>
  </si>
  <si>
    <r>
      <t xml:space="preserve">24. How many academic terms (semesters, quarters, trimesters) have you been enrolled at our institution?  </t>
    </r>
    <r>
      <rPr>
        <i/>
        <sz val="12"/>
        <color theme="1"/>
        <rFont val="Aptos Narrow (Body)"/>
      </rPr>
      <t>[only Undergraduate students at two-year institutions]</t>
    </r>
  </si>
  <si>
    <t>AcademicTerms_</t>
  </si>
  <si>
    <t>This is my first academic term</t>
  </si>
  <si>
    <t>This is my second academic term</t>
  </si>
  <si>
    <t>This is my third or fourth academic term</t>
  </si>
  <si>
    <t>This is my fifth or sixth academic term</t>
  </si>
  <si>
    <t xml:space="preserve">I have been enrolled more than six academic terms </t>
  </si>
  <si>
    <t>I have been enrolled more than six academic terms</t>
  </si>
  <si>
    <r>
      <t xml:space="preserve">25. What year are you in your graduate/certificate program?  </t>
    </r>
    <r>
      <rPr>
        <i/>
        <sz val="12"/>
        <color theme="1"/>
        <rFont val="Aptos Narrow (Body)"/>
      </rPr>
      <t>[only Graduate students]</t>
    </r>
  </si>
  <si>
    <t>YearGradProgram_</t>
  </si>
  <si>
    <r>
      <t xml:space="preserve">26. How do you work at our institution?  </t>
    </r>
    <r>
      <rPr>
        <i/>
        <sz val="12"/>
        <color theme="1"/>
        <rFont val="Aptos Narrow (Body)"/>
      </rPr>
      <t>[only Faculty, Staff, and Administrators]</t>
    </r>
  </si>
  <si>
    <t>FacStaff_HowWork_</t>
  </si>
  <si>
    <r>
      <t xml:space="preserve">27. Which of the following best describes your academic rank?  </t>
    </r>
    <r>
      <rPr>
        <i/>
        <sz val="12"/>
        <color theme="1"/>
        <rFont val="Aptos Narrow (Body)"/>
      </rPr>
      <t>[only Faculty]</t>
    </r>
  </si>
  <si>
    <t>AcademicRank_</t>
  </si>
  <si>
    <t>Lecturer/Instructor/Adjunct</t>
  </si>
  <si>
    <t>Professor/Associate Professor/Assistant Professor</t>
  </si>
  <si>
    <r>
      <t xml:space="preserve">28. Which category best describes your primary role?  </t>
    </r>
    <r>
      <rPr>
        <i/>
        <sz val="12"/>
        <color theme="1"/>
        <rFont val="Aptos Narrow (Body)"/>
      </rPr>
      <t>[only Staff and Administrators]</t>
    </r>
  </si>
  <si>
    <t>Staff_HourlySalary_</t>
  </si>
  <si>
    <t>Hourly (non-exempt)</t>
  </si>
  <si>
    <t>Salaried (exempt)</t>
  </si>
  <si>
    <t>Paste JMP data into cell V599 below</t>
  </si>
  <si>
    <r>
      <t xml:space="preserve">17. What is your race and/or ethnicity? (Select all that apply)  </t>
    </r>
    <r>
      <rPr>
        <i/>
        <sz val="12"/>
        <color theme="1"/>
        <rFont val="Aptos Narrow (Body)"/>
      </rPr>
      <t>[The number and percentage of respondents who selected each of the following racial/ethnic identities.]</t>
    </r>
  </si>
  <si>
    <t>American Indian or Alaska Native</t>
  </si>
  <si>
    <t>Asian</t>
  </si>
  <si>
    <t>Black or African American</t>
  </si>
  <si>
    <t>Hispanic or Latino</t>
  </si>
  <si>
    <t>Race_American_Indian_Alaskan_Native</t>
  </si>
  <si>
    <t>Middle Eastern or North African</t>
  </si>
  <si>
    <t>Native Hawaiian or Pacific Islander</t>
  </si>
  <si>
    <t xml:space="preserve">White </t>
  </si>
  <si>
    <t>Race_Asian</t>
  </si>
  <si>
    <t>Some other race or ethnicity</t>
  </si>
  <si>
    <t>Number of Respondents</t>
  </si>
  <si>
    <t>Race_Black_African_American</t>
  </si>
  <si>
    <t>Race_Hispanic_Latinoa</t>
  </si>
  <si>
    <t>Race_Middle_Eastern_Northern_African</t>
  </si>
  <si>
    <t>Race_Native_Hawaiian_Pacific_Islander</t>
  </si>
  <si>
    <t>Race_White</t>
  </si>
  <si>
    <t>Race_Other</t>
  </si>
  <si>
    <t>Race_PNTR</t>
  </si>
  <si>
    <t>AnsweredRaceQuestion</t>
  </si>
  <si>
    <t>Answered race/ethnicity question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</si>
</sst>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6">
    <font>
      <sz val="12"/>
      <color theme="1"/>
      <name val="Aptos Narrow"/>
      <family val="2"/>
      <scheme val="minor"/>
    </font>
    <font>
      <b/>
      <sz val="16"/>
      <color rgb="FF000000"/>
      <name val="Calibri"/>
      <family val="2"/>
    </font>
    <font>
      <b/>
      <sz val="12"/>
      <color theme="1"/>
      <name val="Helvetica Neue"/>
      <family val="2"/>
    </font>
    <font>
      <sz val="12"/>
      <color theme="1"/>
      <name val="Helvetica Neue"/>
      <family val="2"/>
    </font>
    <font>
      <b/>
      <sz val="14"/>
      <color theme="1"/>
      <name val="Aptos Narrow"/>
      <scheme val="minor"/>
    </font>
    <font>
      <sz val="14"/>
      <color theme="1"/>
      <name val="Helvetica Neue"/>
      <family val="2"/>
    </font>
    <font>
      <b/>
      <sz val="14"/>
      <color theme="1"/>
      <name val="Helvetica Neue"/>
      <family val="2"/>
    </font>
    <font>
      <sz val="12"/>
      <color theme="1"/>
      <name val="Aptos Narrow"/>
      <family val="2"/>
      <scheme val="minor"/>
    </font>
    <font>
      <sz val="14"/>
      <color theme="1"/>
      <name val="Aptos Narrow"/>
      <family val="2"/>
      <scheme val="minor"/>
    </font>
    <font>
      <b/>
      <sz val="14"/>
      <color rgb="FFFF0000"/>
      <name val="Aptos Narrow"/>
      <scheme val="minor"/>
    </font>
    <font>
      <b/>
      <sz val="14"/>
      <color rgb="FFFF0000"/>
      <name val="Helvetica Neue"/>
      <family val="2"/>
    </font>
    <font>
      <sz val="12"/>
      <color rgb="FFFF0000"/>
      <name val="Aptos Narrow"/>
      <family val="2"/>
      <scheme val="minor"/>
    </font>
    <font>
      <b/>
      <i/>
      <sz val="14"/>
      <color theme="1"/>
      <name val="Aptos Narrow"/>
      <scheme val="minor"/>
    </font>
    <font>
      <u/>
      <sz val="14"/>
      <color theme="1"/>
      <name val="Aptos Narrow"/>
      <scheme val="minor"/>
    </font>
    <font>
      <sz val="13"/>
      <color theme="1"/>
      <name val="Helvetica Neue"/>
      <family val="2"/>
    </font>
    <font>
      <b/>
      <sz val="13"/>
      <color theme="1"/>
      <name val="Helvetica Neue"/>
      <family val="2"/>
    </font>
    <font>
      <b/>
      <sz val="12"/>
      <color theme="1"/>
      <name val="Aptos Narrow"/>
      <scheme val="minor"/>
    </font>
    <font>
      <i/>
      <sz val="12"/>
      <color theme="1"/>
      <name val="Aptos Narrow"/>
      <scheme val="minor"/>
    </font>
    <font>
      <b/>
      <sz val="14"/>
      <color rgb="FF000000"/>
      <name val="Aptos Narrow"/>
      <scheme val="minor"/>
    </font>
    <font>
      <b/>
      <i/>
      <sz val="14"/>
      <color rgb="FF000000"/>
      <name val="Aptos Narrow"/>
      <scheme val="minor"/>
    </font>
    <font>
      <sz val="12"/>
      <color theme="1"/>
      <name val="Aptos Narrow"/>
      <scheme val="minor"/>
    </font>
    <font>
      <u/>
      <sz val="12"/>
      <color theme="10"/>
      <name val="Aptos Narrow"/>
      <family val="2"/>
      <scheme val="minor"/>
    </font>
    <font>
      <b/>
      <sz val="13"/>
      <color theme="4"/>
      <name val="Aptos Narrow"/>
      <scheme val="minor"/>
    </font>
    <font>
      <u/>
      <sz val="12"/>
      <color theme="1"/>
      <name val="Aptos Narrow"/>
      <scheme val="minor"/>
    </font>
    <font>
      <b/>
      <sz val="12"/>
      <color theme="4"/>
      <name val="Aptos Narrow"/>
      <scheme val="minor"/>
    </font>
    <font>
      <b/>
      <i/>
      <sz val="12"/>
      <color theme="1"/>
      <name val="Aptos Narrow"/>
      <scheme val="minor"/>
    </font>
    <font>
      <sz val="12"/>
      <color rgb="FF000000"/>
      <name val="Aptos Narrow"/>
      <scheme val="minor"/>
    </font>
    <font>
      <sz val="12"/>
      <name val="Aptos Narrow"/>
      <scheme val="minor"/>
    </font>
    <font>
      <b/>
      <sz val="12"/>
      <name val="Aptos Narrow"/>
      <scheme val="minor"/>
    </font>
    <font>
      <sz val="11"/>
      <color theme="1"/>
      <name val="Calibri"/>
      <family val="2"/>
    </font>
    <font>
      <sz val="12"/>
      <color theme="1"/>
      <name val="Calibri"/>
      <family val="2"/>
    </font>
    <font>
      <sz val="11"/>
      <color theme="1"/>
      <name val="Aptos Narrow"/>
      <family val="2"/>
      <scheme val="minor"/>
    </font>
    <font>
      <u/>
      <sz val="12"/>
      <color theme="4"/>
      <name val="Calibri"/>
      <family val="2"/>
    </font>
    <font>
      <b/>
      <sz val="14"/>
      <color theme="1"/>
      <name val="Aptos Narrow"/>
      <family val="2"/>
      <scheme val="minor"/>
    </font>
    <font>
      <u/>
      <sz val="11"/>
      <color rgb="FF0070C0"/>
      <name val="Calibri"/>
      <family val="2"/>
    </font>
    <font>
      <b/>
      <sz val="16"/>
      <color theme="1"/>
      <name val="Aptos Narrow"/>
      <family val="2"/>
      <scheme val="minor"/>
    </font>
    <font>
      <b/>
      <sz val="16"/>
      <color rgb="FF000000"/>
      <name val="Aptos Narrow"/>
      <scheme val="minor"/>
    </font>
    <font>
      <sz val="14"/>
      <color theme="1"/>
      <name val="Aptos Narrow"/>
      <scheme val="minor"/>
    </font>
    <font>
      <b/>
      <sz val="12"/>
      <color rgb="FF0070C0"/>
      <name val="Aptos Narrow"/>
      <scheme val="minor"/>
    </font>
    <font>
      <b/>
      <sz val="13"/>
      <color rgb="FF0070C0"/>
      <name val="Aptos Narrow"/>
      <scheme val="minor"/>
    </font>
    <font>
      <sz val="15"/>
      <color theme="1"/>
      <name val="Helvetica Neue"/>
      <family val="2"/>
    </font>
    <font>
      <b/>
      <sz val="15"/>
      <color theme="1"/>
      <name val="Helvetica Neue"/>
      <family val="2"/>
    </font>
    <font>
      <b/>
      <sz val="14"/>
      <color theme="0"/>
      <name val="Aptos Narrow"/>
      <scheme val="minor"/>
    </font>
    <font>
      <b/>
      <sz val="13"/>
      <color theme="1"/>
      <name val="Aptos Narrow"/>
      <scheme val="minor"/>
    </font>
    <font>
      <i/>
      <sz val="12"/>
      <color theme="1"/>
      <name val="Aptos Narrow (Body)"/>
    </font>
    <font>
      <sz val="13"/>
      <color theme="1"/>
      <name val="Aptos Narrow"/>
      <scheme val="minor"/>
    </font>
  </fonts>
  <fills count="7">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0070C0"/>
        <bgColor indexed="64"/>
      </patternFill>
    </fill>
    <fill>
      <patternFill patternType="solid">
        <fgColor theme="0" tint="-0.14999847407452621"/>
        <bgColor indexed="64"/>
      </patternFill>
    </fill>
    <fill>
      <patternFill patternType="solid">
        <fgColor theme="0" tint="-4.9989318521683403E-2"/>
        <bgColor indexed="64"/>
      </patternFill>
    </fill>
  </fills>
  <borders count="69">
    <border>
      <left/>
      <right/>
      <top/>
      <bottom/>
      <diagonal/>
    </border>
    <border>
      <left style="medium">
        <color indexed="64"/>
      </left>
      <right/>
      <top/>
      <bottom style="thin">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top style="thin">
        <color indexed="64"/>
      </top>
      <bottom style="thin">
        <color indexed="64"/>
      </bottom>
      <diagonal/>
    </border>
    <border>
      <left/>
      <right/>
      <top style="hair">
        <color indexed="64"/>
      </top>
      <bottom style="hair">
        <color indexed="64"/>
      </bottom>
      <diagonal/>
    </border>
    <border>
      <left style="medium">
        <color indexed="64"/>
      </left>
      <right/>
      <top/>
      <bottom style="medium">
        <color indexed="64"/>
      </bottom>
      <diagonal/>
    </border>
    <border>
      <left/>
      <right style="medium">
        <color auto="1"/>
      </right>
      <top style="hair">
        <color auto="1"/>
      </top>
      <bottom style="medium">
        <color auto="1"/>
      </bottom>
      <diagonal/>
    </border>
    <border>
      <left/>
      <right/>
      <top style="hair">
        <color auto="1"/>
      </top>
      <bottom style="medium">
        <color auto="1"/>
      </bottom>
      <diagonal/>
    </border>
    <border>
      <left style="medium">
        <color auto="1"/>
      </left>
      <right/>
      <top style="hair">
        <color auto="1"/>
      </top>
      <bottom style="medium">
        <color auto="1"/>
      </bottom>
      <diagonal/>
    </border>
    <border>
      <left/>
      <right style="medium">
        <color auto="1"/>
      </right>
      <top style="medium">
        <color auto="1"/>
      </top>
      <bottom style="hair">
        <color auto="1"/>
      </bottom>
      <diagonal/>
    </border>
    <border>
      <left/>
      <right/>
      <top style="medium">
        <color auto="1"/>
      </top>
      <bottom style="hair">
        <color auto="1"/>
      </bottom>
      <diagonal/>
    </border>
    <border>
      <left style="medium">
        <color auto="1"/>
      </left>
      <right/>
      <top style="medium">
        <color auto="1"/>
      </top>
      <bottom style="hair">
        <color auto="1"/>
      </bottom>
      <diagonal/>
    </border>
    <border>
      <left style="thin">
        <color auto="1"/>
      </left>
      <right style="medium">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medium">
        <color auto="1"/>
      </top>
      <bottom style="thin">
        <color auto="1"/>
      </bottom>
      <diagonal/>
    </border>
    <border>
      <left style="thin">
        <color auto="1"/>
      </left>
      <right style="thin">
        <color auto="1"/>
      </right>
      <top style="medium">
        <color auto="1"/>
      </top>
      <bottom style="thin">
        <color auto="1"/>
      </bottom>
      <diagonal/>
    </border>
    <border>
      <left style="medium">
        <color auto="1"/>
      </left>
      <right/>
      <top style="medium">
        <color auto="1"/>
      </top>
      <bottom/>
      <diagonal/>
    </border>
    <border>
      <left/>
      <right style="slantDashDot">
        <color auto="1"/>
      </right>
      <top/>
      <bottom style="slantDashDot">
        <color auto="1"/>
      </bottom>
      <diagonal/>
    </border>
    <border>
      <left/>
      <right/>
      <top/>
      <bottom style="slantDashDot">
        <color auto="1"/>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right style="slantDashDot">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slantDashDot">
        <color auto="1"/>
      </right>
      <top style="slantDashDot">
        <color auto="1"/>
      </top>
      <bottom/>
      <diagonal/>
    </border>
    <border>
      <left/>
      <right/>
      <top style="slantDashDot">
        <color auto="1"/>
      </top>
      <bottom/>
      <diagonal/>
    </border>
    <border>
      <left style="thin">
        <color auto="1"/>
      </left>
      <right/>
      <top style="slantDashDot">
        <color auto="1"/>
      </top>
      <bottom/>
      <diagonal/>
    </border>
    <border>
      <left style="medium">
        <color indexed="64"/>
      </left>
      <right style="thin">
        <color auto="1"/>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right/>
      <top style="thin">
        <color indexed="64"/>
      </top>
      <bottom/>
      <diagonal/>
    </border>
    <border>
      <left style="medium">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medium">
        <color indexed="64"/>
      </left>
      <right/>
      <top style="hair">
        <color indexed="64"/>
      </top>
      <bottom/>
      <diagonal/>
    </border>
    <border>
      <left/>
      <right style="thin">
        <color indexed="64"/>
      </right>
      <top style="hair">
        <color indexed="64"/>
      </top>
      <bottom/>
      <diagonal/>
    </border>
    <border>
      <left style="thin">
        <color indexed="64"/>
      </left>
      <right/>
      <top style="hair">
        <color indexed="64"/>
      </top>
      <bottom/>
      <diagonal/>
    </border>
    <border>
      <left/>
      <right style="medium">
        <color indexed="64"/>
      </right>
      <top style="hair">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hair">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right style="medium">
        <color indexed="64"/>
      </right>
      <top/>
      <bottom/>
      <diagonal/>
    </border>
    <border>
      <left/>
      <right/>
      <top/>
      <bottom style="hair">
        <color indexed="64"/>
      </bottom>
      <diagonal/>
    </border>
    <border>
      <left style="thin">
        <color indexed="64"/>
      </left>
      <right/>
      <top/>
      <bottom style="hair">
        <color indexed="64"/>
      </bottom>
      <diagonal/>
    </border>
    <border>
      <left/>
      <right style="thin">
        <color indexed="64"/>
      </right>
      <top/>
      <bottom style="hair">
        <color indexed="64"/>
      </bottom>
      <diagonal/>
    </border>
    <border>
      <left/>
      <right style="medium">
        <color indexed="64"/>
      </right>
      <top/>
      <bottom style="hair">
        <color indexed="64"/>
      </bottom>
      <diagonal/>
    </border>
    <border>
      <left style="medium">
        <color indexed="64"/>
      </left>
      <right/>
      <top/>
      <bottom style="hair">
        <color indexed="64"/>
      </bottom>
      <diagonal/>
    </border>
    <border>
      <left/>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s>
  <cellStyleXfs count="4">
    <xf numFmtId="0" fontId="0" fillId="0" borderId="0"/>
    <xf numFmtId="9" fontId="7" fillId="0" borderId="0" applyFont="0" applyFill="0" applyBorder="0" applyAlignment="0" applyProtection="0"/>
    <xf numFmtId="0" fontId="21" fillId="0" borderId="0" applyNumberFormat="0" applyFill="0" applyBorder="0" applyAlignment="0" applyProtection="0"/>
    <xf numFmtId="0" fontId="7" fillId="0" borderId="0"/>
  </cellStyleXfs>
  <cellXfs count="193">
    <xf numFmtId="0" fontId="0" fillId="0" borderId="0" xfId="0"/>
    <xf numFmtId="0" fontId="2" fillId="0" borderId="0" xfId="0" applyFont="1"/>
    <xf numFmtId="0" fontId="3" fillId="0" borderId="0" xfId="0" applyFont="1"/>
    <xf numFmtId="0" fontId="4" fillId="0" borderId="0" xfId="0" applyFont="1"/>
    <xf numFmtId="0" fontId="6" fillId="0" borderId="0" xfId="0" applyFont="1"/>
    <xf numFmtId="0" fontId="5" fillId="0" borderId="0" xfId="0" applyFont="1"/>
    <xf numFmtId="0" fontId="8" fillId="0" borderId="0" xfId="0" applyFont="1"/>
    <xf numFmtId="0" fontId="8" fillId="0" borderId="0" xfId="0" applyFont="1" applyAlignment="1">
      <alignment horizontal="center"/>
    </xf>
    <xf numFmtId="0" fontId="9" fillId="0" borderId="0" xfId="0" applyFont="1" applyAlignment="1">
      <alignment horizontal="left"/>
    </xf>
    <xf numFmtId="0" fontId="10" fillId="0" borderId="0" xfId="0" applyFont="1"/>
    <xf numFmtId="0" fontId="9" fillId="0" borderId="0" xfId="0" applyFont="1"/>
    <xf numFmtId="0" fontId="11" fillId="0" borderId="0" xfId="0" applyFont="1"/>
    <xf numFmtId="0" fontId="0" fillId="0" borderId="0" xfId="0" applyAlignment="1">
      <alignment vertical="center"/>
    </xf>
    <xf numFmtId="0" fontId="13" fillId="0" borderId="0" xfId="0" applyFont="1"/>
    <xf numFmtId="0" fontId="15" fillId="0" borderId="0" xfId="0" applyFont="1"/>
    <xf numFmtId="10" fontId="14" fillId="0" borderId="0" xfId="0" applyNumberFormat="1" applyFont="1"/>
    <xf numFmtId="0" fontId="1" fillId="0" borderId="0" xfId="0" applyFont="1" applyAlignment="1">
      <alignment horizontal="center" wrapText="1"/>
    </xf>
    <xf numFmtId="10" fontId="5" fillId="0" borderId="0" xfId="0" applyNumberFormat="1" applyFont="1"/>
    <xf numFmtId="0" fontId="5" fillId="2" borderId="0" xfId="0" applyFont="1" applyFill="1"/>
    <xf numFmtId="0" fontId="18" fillId="0" borderId="0" xfId="0" applyFont="1"/>
    <xf numFmtId="9" fontId="0" fillId="0" borderId="0" xfId="1" applyFont="1" applyFill="1"/>
    <xf numFmtId="0" fontId="20" fillId="0" borderId="0" xfId="0" applyFont="1"/>
    <xf numFmtId="0" fontId="20" fillId="0" borderId="0" xfId="0" applyFont="1" applyAlignment="1">
      <alignment vertical="top" wrapText="1"/>
    </xf>
    <xf numFmtId="0" fontId="22" fillId="0" borderId="0" xfId="0" applyFont="1" applyAlignment="1">
      <alignment vertical="top"/>
    </xf>
    <xf numFmtId="0" fontId="20" fillId="0" borderId="0" xfId="0" applyFont="1" applyAlignment="1">
      <alignment horizontal="left" vertical="top"/>
    </xf>
    <xf numFmtId="0" fontId="20" fillId="0" borderId="0" xfId="0" applyFont="1" applyAlignment="1">
      <alignment horizontal="left" vertical="top" indent="2"/>
    </xf>
    <xf numFmtId="0" fontId="20" fillId="0" borderId="0" xfId="0" applyFont="1" applyAlignment="1">
      <alignment horizontal="left" vertical="top" wrapText="1" indent="2"/>
    </xf>
    <xf numFmtId="0" fontId="24" fillId="0" borderId="0" xfId="0" applyFont="1" applyAlignment="1">
      <alignment horizontal="left" vertical="top"/>
    </xf>
    <xf numFmtId="0" fontId="20" fillId="0" borderId="0" xfId="0" applyFont="1" applyAlignment="1">
      <alignment horizontal="left" vertical="top" wrapText="1" indent="3"/>
    </xf>
    <xf numFmtId="0" fontId="16" fillId="0" borderId="0" xfId="0" applyFont="1" applyAlignment="1">
      <alignment vertical="top" wrapText="1"/>
    </xf>
    <xf numFmtId="0" fontId="16" fillId="0" borderId="0" xfId="0" applyFont="1" applyAlignment="1">
      <alignment horizontal="left" vertical="top" wrapText="1" indent="1"/>
    </xf>
    <xf numFmtId="0" fontId="26" fillId="0" borderId="0" xfId="0" applyFont="1" applyAlignment="1">
      <alignment horizontal="left"/>
    </xf>
    <xf numFmtId="0" fontId="27" fillId="0" borderId="0" xfId="0" quotePrefix="1" applyFont="1" applyAlignment="1">
      <alignment vertical="top" wrapText="1"/>
    </xf>
    <xf numFmtId="0" fontId="20" fillId="0" borderId="0" xfId="0" quotePrefix="1" applyFont="1" applyAlignment="1">
      <alignment horizontal="left" vertical="top" wrapText="1"/>
    </xf>
    <xf numFmtId="0" fontId="20" fillId="0" borderId="7" xfId="0" applyFont="1" applyBorder="1" applyAlignment="1">
      <alignment horizontal="center" vertical="center"/>
    </xf>
    <xf numFmtId="0" fontId="20" fillId="0" borderId="8" xfId="0" applyFont="1" applyBorder="1" applyAlignment="1">
      <alignment horizontal="center" vertical="center"/>
    </xf>
    <xf numFmtId="0" fontId="20" fillId="0" borderId="9" xfId="0" applyFont="1" applyBorder="1" applyAlignment="1">
      <alignment vertical="center"/>
    </xf>
    <xf numFmtId="0" fontId="20" fillId="0" borderId="3" xfId="0" applyFont="1" applyBorder="1" applyAlignment="1">
      <alignment horizontal="center" vertical="center"/>
    </xf>
    <xf numFmtId="0" fontId="20" fillId="0" borderId="5" xfId="0" applyFont="1" applyBorder="1" applyAlignment="1">
      <alignment horizontal="center" vertical="center"/>
    </xf>
    <xf numFmtId="0" fontId="20" fillId="0" borderId="2" xfId="0" applyFont="1" applyBorder="1" applyAlignment="1">
      <alignment vertical="center"/>
    </xf>
    <xf numFmtId="0" fontId="20" fillId="0" borderId="5" xfId="0" applyFont="1" applyBorder="1" applyAlignment="1">
      <alignment vertical="center"/>
    </xf>
    <xf numFmtId="0" fontId="20" fillId="0" borderId="3" xfId="0" applyFont="1" applyBorder="1" applyAlignment="1">
      <alignment vertical="center"/>
    </xf>
    <xf numFmtId="0" fontId="20" fillId="0" borderId="10" xfId="0" applyFont="1" applyBorder="1" applyAlignment="1">
      <alignment horizontal="center" vertical="center"/>
    </xf>
    <xf numFmtId="0" fontId="20" fillId="0" borderId="11" xfId="0" applyFont="1" applyBorder="1" applyAlignment="1">
      <alignment horizontal="center" vertical="center"/>
    </xf>
    <xf numFmtId="0" fontId="20" fillId="0" borderId="12" xfId="0" applyFont="1" applyBorder="1" applyAlignment="1">
      <alignment vertical="center"/>
    </xf>
    <xf numFmtId="0" fontId="17" fillId="0" borderId="0" xfId="0" quotePrefix="1" applyFont="1" applyAlignment="1">
      <alignment vertical="top" wrapText="1"/>
    </xf>
    <xf numFmtId="3" fontId="20" fillId="0" borderId="20" xfId="0" applyNumberFormat="1" applyFont="1" applyBorder="1" applyAlignment="1">
      <alignment horizontal="center" vertical="center"/>
    </xf>
    <xf numFmtId="9" fontId="20" fillId="0" borderId="21" xfId="0" applyNumberFormat="1" applyFont="1" applyBorder="1" applyAlignment="1">
      <alignment horizontal="center" vertical="center"/>
    </xf>
    <xf numFmtId="0" fontId="28" fillId="0" borderId="22" xfId="0" applyFont="1" applyBorder="1" applyAlignment="1">
      <alignment horizontal="right" vertical="center"/>
    </xf>
    <xf numFmtId="0" fontId="20" fillId="0" borderId="24" xfId="0" applyFont="1" applyBorder="1" applyAlignment="1">
      <alignment horizontal="center" wrapText="1"/>
    </xf>
    <xf numFmtId="0" fontId="20" fillId="0" borderId="25" xfId="0" applyFont="1" applyBorder="1" applyAlignment="1">
      <alignment horizontal="center" wrapText="1"/>
    </xf>
    <xf numFmtId="0" fontId="20" fillId="0" borderId="1" xfId="0" applyFont="1" applyBorder="1"/>
    <xf numFmtId="0" fontId="20" fillId="0" borderId="29" xfId="0" applyFont="1" applyBorder="1"/>
    <xf numFmtId="0" fontId="34" fillId="3" borderId="0" xfId="2" applyFont="1" applyFill="1" applyAlignment="1"/>
    <xf numFmtId="0" fontId="5" fillId="2" borderId="0" xfId="0" applyFont="1" applyFill="1" applyAlignment="1">
      <alignment wrapText="1"/>
    </xf>
    <xf numFmtId="0" fontId="37" fillId="0" borderId="0" xfId="0" applyFont="1"/>
    <xf numFmtId="0" fontId="38" fillId="0" borderId="14" xfId="0" applyFont="1" applyBorder="1" applyAlignment="1">
      <alignment horizontal="center" vertical="center" wrapText="1"/>
    </xf>
    <xf numFmtId="0" fontId="38" fillId="0" borderId="13" xfId="0" applyFont="1" applyBorder="1" applyAlignment="1">
      <alignment horizontal="center" vertical="center" wrapText="1"/>
    </xf>
    <xf numFmtId="0" fontId="41" fillId="0" borderId="0" xfId="0" applyFont="1"/>
    <xf numFmtId="0" fontId="40" fillId="0" borderId="0" xfId="0" applyFont="1"/>
    <xf numFmtId="10" fontId="40" fillId="0" borderId="0" xfId="0" applyNumberFormat="1" applyFont="1"/>
    <xf numFmtId="0" fontId="0" fillId="0" borderId="33" xfId="0" applyBorder="1"/>
    <xf numFmtId="0" fontId="0" fillId="5" borderId="34" xfId="0" applyFill="1" applyBorder="1" applyAlignment="1">
      <alignment horizontal="center"/>
    </xf>
    <xf numFmtId="0" fontId="0" fillId="5" borderId="36" xfId="0" applyFill="1" applyBorder="1" applyAlignment="1">
      <alignment horizontal="center"/>
    </xf>
    <xf numFmtId="0" fontId="0" fillId="0" borderId="34" xfId="0" applyBorder="1" applyAlignment="1">
      <alignment horizontal="center"/>
    </xf>
    <xf numFmtId="0" fontId="0" fillId="0" borderId="36" xfId="0" applyBorder="1" applyAlignment="1">
      <alignment horizontal="center"/>
    </xf>
    <xf numFmtId="0" fontId="0" fillId="0" borderId="37" xfId="0" applyBorder="1" applyAlignment="1">
      <alignment horizontal="center"/>
    </xf>
    <xf numFmtId="0" fontId="43" fillId="6" borderId="41" xfId="0" applyFont="1" applyFill="1" applyBorder="1" applyAlignment="1">
      <alignment vertical="center"/>
    </xf>
    <xf numFmtId="0" fontId="16" fillId="6" borderId="42" xfId="0" applyFont="1" applyFill="1" applyBorder="1"/>
    <xf numFmtId="3" fontId="16" fillId="6" borderId="42" xfId="0" applyNumberFormat="1" applyFont="1" applyFill="1" applyBorder="1" applyAlignment="1">
      <alignment horizontal="center"/>
    </xf>
    <xf numFmtId="9" fontId="16" fillId="6" borderId="42" xfId="0" applyNumberFormat="1" applyFont="1" applyFill="1" applyBorder="1" applyAlignment="1">
      <alignment horizontal="center"/>
    </xf>
    <xf numFmtId="9" fontId="16" fillId="6" borderId="40" xfId="0" applyNumberFormat="1" applyFont="1" applyFill="1" applyBorder="1" applyAlignment="1">
      <alignment horizontal="center"/>
    </xf>
    <xf numFmtId="0" fontId="17" fillId="6" borderId="1" xfId="0" applyFont="1" applyFill="1" applyBorder="1" applyAlignment="1">
      <alignment vertical="center"/>
    </xf>
    <xf numFmtId="0" fontId="17" fillId="6" borderId="35" xfId="0" applyFont="1" applyFill="1" applyBorder="1"/>
    <xf numFmtId="3" fontId="17" fillId="6" borderId="35" xfId="0" applyNumberFormat="1" applyFont="1" applyFill="1" applyBorder="1" applyAlignment="1">
      <alignment horizontal="center"/>
    </xf>
    <xf numFmtId="9" fontId="17" fillId="6" borderId="35" xfId="0" applyNumberFormat="1" applyFont="1" applyFill="1" applyBorder="1" applyAlignment="1">
      <alignment horizontal="center"/>
    </xf>
    <xf numFmtId="9" fontId="17" fillId="6" borderId="37" xfId="0" applyNumberFormat="1" applyFont="1" applyFill="1" applyBorder="1" applyAlignment="1">
      <alignment horizontal="center"/>
    </xf>
    <xf numFmtId="3" fontId="0" fillId="5" borderId="45" xfId="0" applyNumberFormat="1" applyFill="1" applyBorder="1" applyAlignment="1">
      <alignment horizontal="center"/>
    </xf>
    <xf numFmtId="9" fontId="0" fillId="5" borderId="44" xfId="0" applyNumberFormat="1" applyFill="1" applyBorder="1" applyAlignment="1">
      <alignment horizontal="center"/>
    </xf>
    <xf numFmtId="3" fontId="0" fillId="0" borderId="45" xfId="0" applyNumberFormat="1" applyBorder="1" applyAlignment="1">
      <alignment horizontal="center"/>
    </xf>
    <xf numFmtId="9" fontId="0" fillId="0" borderId="44" xfId="0" applyNumberFormat="1" applyBorder="1" applyAlignment="1">
      <alignment horizontal="center"/>
    </xf>
    <xf numFmtId="9" fontId="0" fillId="0" borderId="46" xfId="0" applyNumberFormat="1" applyBorder="1" applyAlignment="1">
      <alignment horizontal="center"/>
    </xf>
    <xf numFmtId="3" fontId="0" fillId="5" borderId="48" xfId="0" applyNumberFormat="1" applyFill="1" applyBorder="1" applyAlignment="1">
      <alignment horizontal="center"/>
    </xf>
    <xf numFmtId="9" fontId="0" fillId="5" borderId="47" xfId="0" applyNumberFormat="1" applyFill="1" applyBorder="1" applyAlignment="1">
      <alignment horizontal="center"/>
    </xf>
    <xf numFmtId="3" fontId="0" fillId="0" borderId="48" xfId="0" applyNumberFormat="1" applyBorder="1" applyAlignment="1">
      <alignment horizontal="center"/>
    </xf>
    <xf numFmtId="9" fontId="0" fillId="0" borderId="47" xfId="0" applyNumberFormat="1" applyBorder="1" applyAlignment="1">
      <alignment horizontal="center"/>
    </xf>
    <xf numFmtId="9" fontId="0" fillId="0" borderId="3" xfId="0" applyNumberFormat="1" applyBorder="1" applyAlignment="1">
      <alignment horizontal="center"/>
    </xf>
    <xf numFmtId="3" fontId="0" fillId="5" borderId="51" xfId="0" applyNumberFormat="1" applyFill="1" applyBorder="1" applyAlignment="1">
      <alignment horizontal="center"/>
    </xf>
    <xf numFmtId="9" fontId="0" fillId="5" borderId="50" xfId="0" applyNumberFormat="1" applyFill="1" applyBorder="1" applyAlignment="1">
      <alignment horizontal="center"/>
    </xf>
    <xf numFmtId="3" fontId="0" fillId="0" borderId="51" xfId="0" applyNumberFormat="1" applyBorder="1" applyAlignment="1">
      <alignment horizontal="center"/>
    </xf>
    <xf numFmtId="9" fontId="0" fillId="0" borderId="50" xfId="0" applyNumberFormat="1" applyBorder="1" applyAlignment="1">
      <alignment horizontal="center"/>
    </xf>
    <xf numFmtId="9" fontId="0" fillId="0" borderId="52" xfId="0" applyNumberFormat="1" applyBorder="1" applyAlignment="1">
      <alignment horizontal="center"/>
    </xf>
    <xf numFmtId="0" fontId="16" fillId="0" borderId="33" xfId="0" applyFont="1" applyBorder="1"/>
    <xf numFmtId="0" fontId="16" fillId="0" borderId="0" xfId="0" applyFont="1"/>
    <xf numFmtId="3" fontId="0" fillId="5" borderId="34" xfId="0" applyNumberFormat="1" applyFill="1" applyBorder="1" applyAlignment="1">
      <alignment horizontal="center"/>
    </xf>
    <xf numFmtId="9" fontId="0" fillId="5" borderId="36" xfId="0" applyNumberFormat="1" applyFill="1" applyBorder="1" applyAlignment="1">
      <alignment horizontal="center"/>
    </xf>
    <xf numFmtId="3" fontId="0" fillId="0" borderId="34" xfId="0" applyNumberFormat="1" applyBorder="1" applyAlignment="1">
      <alignment horizontal="center"/>
    </xf>
    <xf numFmtId="9" fontId="0" fillId="0" borderId="36" xfId="0" applyNumberFormat="1" applyBorder="1" applyAlignment="1">
      <alignment horizontal="center"/>
    </xf>
    <xf numFmtId="9" fontId="0" fillId="0" borderId="37" xfId="0" applyNumberFormat="1" applyBorder="1" applyAlignment="1">
      <alignment horizontal="center"/>
    </xf>
    <xf numFmtId="0" fontId="43" fillId="6" borderId="53" xfId="0" applyFont="1" applyFill="1" applyBorder="1" applyAlignment="1">
      <alignment vertical="center"/>
    </xf>
    <xf numFmtId="0" fontId="16" fillId="6" borderId="4" xfId="0" applyFont="1" applyFill="1" applyBorder="1"/>
    <xf numFmtId="3" fontId="16" fillId="6" borderId="4" xfId="0" applyNumberFormat="1" applyFont="1" applyFill="1" applyBorder="1" applyAlignment="1">
      <alignment horizontal="center"/>
    </xf>
    <xf numFmtId="9" fontId="16" fillId="6" borderId="4" xfId="0" applyNumberFormat="1" applyFont="1" applyFill="1" applyBorder="1" applyAlignment="1">
      <alignment horizontal="center"/>
    </xf>
    <xf numFmtId="9" fontId="16" fillId="6" borderId="54" xfId="0" applyNumberFormat="1" applyFont="1" applyFill="1" applyBorder="1" applyAlignment="1">
      <alignment horizontal="center"/>
    </xf>
    <xf numFmtId="0" fontId="0" fillId="0" borderId="55" xfId="0" applyBorder="1"/>
    <xf numFmtId="0" fontId="0" fillId="0" borderId="5" xfId="0" applyBorder="1"/>
    <xf numFmtId="0" fontId="16" fillId="0" borderId="56" xfId="0" applyFont="1" applyBorder="1"/>
    <xf numFmtId="0" fontId="0" fillId="0" borderId="33" xfId="0" applyBorder="1" applyAlignment="1">
      <alignment horizontal="left" vertical="top" wrapText="1" indent="1"/>
    </xf>
    <xf numFmtId="3" fontId="0" fillId="5" borderId="57" xfId="0" applyNumberFormat="1" applyFill="1" applyBorder="1" applyAlignment="1">
      <alignment horizontal="center"/>
    </xf>
    <xf numFmtId="9" fontId="0" fillId="5" borderId="58" xfId="0" applyNumberFormat="1" applyFill="1" applyBorder="1" applyAlignment="1">
      <alignment horizontal="center"/>
    </xf>
    <xf numFmtId="3" fontId="0" fillId="0" borderId="57" xfId="0" applyNumberFormat="1" applyBorder="1" applyAlignment="1">
      <alignment horizontal="center"/>
    </xf>
    <xf numFmtId="9" fontId="0" fillId="0" borderId="58" xfId="0" applyNumberFormat="1" applyBorder="1" applyAlignment="1">
      <alignment horizontal="center"/>
    </xf>
    <xf numFmtId="9" fontId="0" fillId="0" borderId="59" xfId="0" applyNumberFormat="1" applyBorder="1" applyAlignment="1">
      <alignment horizontal="center"/>
    </xf>
    <xf numFmtId="0" fontId="0" fillId="0" borderId="60" xfId="0" applyBorder="1"/>
    <xf numFmtId="3" fontId="0" fillId="5" borderId="61" xfId="0" applyNumberFormat="1" applyFill="1" applyBorder="1" applyAlignment="1">
      <alignment horizontal="center"/>
    </xf>
    <xf numFmtId="9" fontId="0" fillId="5" borderId="62" xfId="0" applyNumberFormat="1" applyFill="1" applyBorder="1" applyAlignment="1">
      <alignment horizontal="center"/>
    </xf>
    <xf numFmtId="3" fontId="0" fillId="0" borderId="61" xfId="0" applyNumberFormat="1" applyBorder="1" applyAlignment="1">
      <alignment horizontal="center"/>
    </xf>
    <xf numFmtId="9" fontId="0" fillId="0" borderId="62" xfId="0" applyNumberFormat="1" applyBorder="1" applyAlignment="1">
      <alignment horizontal="center"/>
    </xf>
    <xf numFmtId="9" fontId="0" fillId="0" borderId="63" xfId="0" applyNumberFormat="1" applyBorder="1" applyAlignment="1">
      <alignment horizontal="center"/>
    </xf>
    <xf numFmtId="0" fontId="0" fillId="0" borderId="33" xfId="0" applyBorder="1" applyAlignment="1">
      <alignment vertical="top" wrapText="1"/>
    </xf>
    <xf numFmtId="0" fontId="16" fillId="6" borderId="4" xfId="0" applyFont="1" applyFill="1" applyBorder="1" applyAlignment="1">
      <alignment vertical="center"/>
    </xf>
    <xf numFmtId="3" fontId="16" fillId="6" borderId="4" xfId="0" applyNumberFormat="1" applyFont="1" applyFill="1" applyBorder="1" applyAlignment="1">
      <alignment horizontal="center" vertical="center"/>
    </xf>
    <xf numFmtId="9" fontId="16" fillId="6" borderId="4" xfId="0" applyNumberFormat="1" applyFont="1" applyFill="1" applyBorder="1" applyAlignment="1">
      <alignment horizontal="center" vertical="center"/>
    </xf>
    <xf numFmtId="9" fontId="16" fillId="6" borderId="54" xfId="0" applyNumberFormat="1" applyFont="1" applyFill="1" applyBorder="1" applyAlignment="1">
      <alignment horizontal="center" vertical="center"/>
    </xf>
    <xf numFmtId="0" fontId="0" fillId="6" borderId="4" xfId="0" applyFill="1" applyBorder="1"/>
    <xf numFmtId="3" fontId="0" fillId="6" borderId="4" xfId="0" applyNumberFormat="1" applyFill="1" applyBorder="1" applyAlignment="1">
      <alignment horizontal="center"/>
    </xf>
    <xf numFmtId="9" fontId="0" fillId="6" borderId="4" xfId="0" applyNumberFormat="1" applyFill="1" applyBorder="1" applyAlignment="1">
      <alignment horizontal="center"/>
    </xf>
    <xf numFmtId="9" fontId="0" fillId="6" borderId="54" xfId="0" applyNumberFormat="1" applyFill="1" applyBorder="1" applyAlignment="1">
      <alignment horizontal="center"/>
    </xf>
    <xf numFmtId="0" fontId="45" fillId="6" borderId="53" xfId="0" applyFont="1" applyFill="1" applyBorder="1" applyAlignment="1">
      <alignment vertical="center"/>
    </xf>
    <xf numFmtId="0" fontId="0" fillId="0" borderId="58" xfId="0" applyBorder="1"/>
    <xf numFmtId="0" fontId="0" fillId="0" borderId="6" xfId="0" applyBorder="1"/>
    <xf numFmtId="0" fontId="0" fillId="0" borderId="65" xfId="0" applyBorder="1"/>
    <xf numFmtId="3" fontId="0" fillId="5" borderId="66" xfId="0" applyNumberFormat="1" applyFill="1" applyBorder="1" applyAlignment="1">
      <alignment horizontal="center"/>
    </xf>
    <xf numFmtId="9" fontId="0" fillId="5" borderId="67" xfId="0" applyNumberFormat="1" applyFill="1" applyBorder="1" applyAlignment="1">
      <alignment horizontal="center"/>
    </xf>
    <xf numFmtId="3" fontId="0" fillId="0" borderId="66" xfId="0" applyNumberFormat="1" applyBorder="1" applyAlignment="1">
      <alignment horizontal="center"/>
    </xf>
    <xf numFmtId="9" fontId="0" fillId="0" borderId="67" xfId="0" applyNumberFormat="1" applyBorder="1" applyAlignment="1">
      <alignment horizontal="center"/>
    </xf>
    <xf numFmtId="9" fontId="0" fillId="0" borderId="68" xfId="0" applyNumberFormat="1" applyBorder="1" applyAlignment="1">
      <alignment horizontal="center"/>
    </xf>
    <xf numFmtId="0" fontId="36" fillId="0" borderId="0" xfId="0" applyFont="1" applyAlignment="1">
      <alignment horizontal="center" wrapText="1"/>
    </xf>
    <xf numFmtId="0" fontId="0" fillId="0" borderId="2" xfId="0" applyBorder="1"/>
    <xf numFmtId="0" fontId="0" fillId="0" borderId="5" xfId="0" applyBorder="1"/>
    <xf numFmtId="0" fontId="16" fillId="0" borderId="49" xfId="0" applyFont="1" applyBorder="1"/>
    <xf numFmtId="0" fontId="16" fillId="0" borderId="56" xfId="0" applyFont="1" applyBorder="1"/>
    <xf numFmtId="0" fontId="0" fillId="0" borderId="47" xfId="0" applyBorder="1"/>
    <xf numFmtId="0" fontId="16" fillId="0" borderId="50" xfId="0" applyFont="1" applyBorder="1"/>
    <xf numFmtId="0" fontId="0" fillId="0" borderId="64" xfId="0" applyBorder="1"/>
    <xf numFmtId="0" fontId="0" fillId="0" borderId="60" xfId="0" applyBorder="1"/>
    <xf numFmtId="0" fontId="0" fillId="0" borderId="43" xfId="0" applyBorder="1"/>
    <xf numFmtId="0" fontId="0" fillId="0" borderId="55" xfId="0" applyBorder="1"/>
    <xf numFmtId="0" fontId="0" fillId="0" borderId="44" xfId="0" applyBorder="1"/>
    <xf numFmtId="0" fontId="0" fillId="0" borderId="33" xfId="0" applyBorder="1" applyAlignment="1">
      <alignment vertical="top" wrapText="1"/>
    </xf>
    <xf numFmtId="0" fontId="0" fillId="0" borderId="33" xfId="0" applyBorder="1" applyAlignment="1">
      <alignment horizontal="left" vertical="top" wrapText="1"/>
    </xf>
    <xf numFmtId="0" fontId="16" fillId="0" borderId="38" xfId="0" applyFont="1" applyBorder="1" applyAlignment="1">
      <alignment horizontal="center" wrapText="1"/>
    </xf>
    <xf numFmtId="0" fontId="16" fillId="0" borderId="39" xfId="0" applyFont="1" applyBorder="1" applyAlignment="1">
      <alignment horizontal="center" wrapText="1"/>
    </xf>
    <xf numFmtId="0" fontId="16" fillId="0" borderId="40" xfId="0" applyFont="1" applyBorder="1" applyAlignment="1">
      <alignment horizontal="center" wrapText="1"/>
    </xf>
    <xf numFmtId="0" fontId="42" fillId="4" borderId="30" xfId="0" applyFont="1" applyFill="1" applyBorder="1" applyAlignment="1">
      <alignment horizontal="center" vertical="center"/>
    </xf>
    <xf numFmtId="0" fontId="42" fillId="4" borderId="31" xfId="0" applyFont="1" applyFill="1" applyBorder="1" applyAlignment="1">
      <alignment horizontal="center" vertical="center"/>
    </xf>
    <xf numFmtId="0" fontId="42" fillId="4" borderId="32" xfId="0" applyFont="1" applyFill="1" applyBorder="1" applyAlignment="1">
      <alignment horizontal="center" vertical="center"/>
    </xf>
    <xf numFmtId="0" fontId="16" fillId="5" borderId="34" xfId="0" applyFont="1" applyFill="1" applyBorder="1" applyAlignment="1">
      <alignment horizontal="center"/>
    </xf>
    <xf numFmtId="0" fontId="16" fillId="5" borderId="35" xfId="0" applyFont="1" applyFill="1" applyBorder="1" applyAlignment="1">
      <alignment horizontal="center"/>
    </xf>
    <xf numFmtId="0" fontId="16" fillId="5" borderId="36" xfId="0" applyFont="1" applyFill="1" applyBorder="1" applyAlignment="1">
      <alignment horizontal="center"/>
    </xf>
    <xf numFmtId="0" fontId="16" fillId="0" borderId="34" xfId="0" applyFont="1" applyBorder="1" applyAlignment="1">
      <alignment horizontal="center"/>
    </xf>
    <xf numFmtId="0" fontId="16" fillId="0" borderId="35" xfId="0" applyFont="1" applyBorder="1" applyAlignment="1">
      <alignment horizontal="center"/>
    </xf>
    <xf numFmtId="0" fontId="16" fillId="0" borderId="37" xfId="0" applyFont="1" applyBorder="1" applyAlignment="1">
      <alignment horizontal="center"/>
    </xf>
    <xf numFmtId="0" fontId="16" fillId="5" borderId="38" xfId="0" applyFont="1" applyFill="1" applyBorder="1" applyAlignment="1">
      <alignment horizontal="center" wrapText="1"/>
    </xf>
    <xf numFmtId="0" fontId="16" fillId="5" borderId="39" xfId="0" applyFont="1" applyFill="1" applyBorder="1" applyAlignment="1">
      <alignment horizontal="center" wrapText="1"/>
    </xf>
    <xf numFmtId="0" fontId="38" fillId="0" borderId="16" xfId="0" applyFont="1" applyBorder="1" applyAlignment="1">
      <alignment horizontal="center" vertical="center" wrapText="1"/>
    </xf>
    <xf numFmtId="0" fontId="38" fillId="0" borderId="15" xfId="0" applyFont="1" applyBorder="1" applyAlignment="1">
      <alignment horizontal="center" vertical="center" wrapText="1"/>
    </xf>
    <xf numFmtId="0" fontId="20" fillId="0" borderId="0" xfId="0" applyFont="1" applyAlignment="1">
      <alignment horizontal="left" vertical="top" wrapText="1" indent="2"/>
    </xf>
    <xf numFmtId="0" fontId="39" fillId="0" borderId="0" xfId="0" applyFont="1" applyAlignment="1">
      <alignment vertical="top"/>
    </xf>
    <xf numFmtId="0" fontId="20" fillId="0" borderId="0" xfId="0" applyFont="1" applyAlignment="1">
      <alignment vertical="top" wrapText="1"/>
    </xf>
    <xf numFmtId="0" fontId="20" fillId="0" borderId="0" xfId="0" applyFont="1" applyAlignment="1">
      <alignment horizontal="left" vertical="top" wrapText="1" indent="3"/>
    </xf>
    <xf numFmtId="0" fontId="39" fillId="0" borderId="0" xfId="0" applyFont="1" applyAlignment="1">
      <alignment horizontal="left" vertical="top"/>
    </xf>
    <xf numFmtId="0" fontId="20" fillId="0" borderId="0" xfId="0" applyFont="1" applyAlignment="1">
      <alignment horizontal="left" vertical="top" wrapText="1"/>
    </xf>
    <xf numFmtId="0" fontId="20" fillId="0" borderId="0" xfId="0" applyFont="1" applyAlignment="1">
      <alignment horizontal="left" wrapText="1"/>
    </xf>
    <xf numFmtId="0" fontId="21" fillId="0" borderId="0" xfId="2" applyAlignment="1">
      <alignment horizontal="left"/>
    </xf>
    <xf numFmtId="0" fontId="20" fillId="0" borderId="0" xfId="0" quotePrefix="1" applyFont="1" applyAlignment="1">
      <alignment horizontal="left" vertical="top" wrapText="1" indent="2"/>
    </xf>
    <xf numFmtId="0" fontId="17" fillId="0" borderId="0" xfId="0" quotePrefix="1" applyFont="1" applyAlignment="1">
      <alignment horizontal="left" vertical="top" wrapText="1"/>
    </xf>
    <xf numFmtId="0" fontId="20" fillId="0" borderId="4" xfId="0" applyFont="1" applyBorder="1" applyAlignment="1">
      <alignment horizontal="center" wrapText="1"/>
    </xf>
    <xf numFmtId="0" fontId="20" fillId="0" borderId="23" xfId="0" applyFont="1" applyBorder="1" applyAlignment="1">
      <alignment horizontal="center" wrapText="1"/>
    </xf>
    <xf numFmtId="9" fontId="20" fillId="0" borderId="19" xfId="0" applyNumberFormat="1" applyFont="1" applyBorder="1" applyAlignment="1">
      <alignment horizontal="center" vertical="center" wrapText="1"/>
    </xf>
    <xf numFmtId="9" fontId="20" fillId="0" borderId="18" xfId="0" applyNumberFormat="1" applyFont="1" applyBorder="1" applyAlignment="1">
      <alignment horizontal="center" vertical="center" wrapText="1"/>
    </xf>
    <xf numFmtId="0" fontId="38" fillId="0" borderId="28" xfId="0" applyFont="1" applyBorder="1" applyAlignment="1">
      <alignment horizontal="center" vertical="center" wrapText="1"/>
    </xf>
    <xf numFmtId="0" fontId="38" fillId="0" borderId="27" xfId="0" applyFont="1" applyBorder="1" applyAlignment="1">
      <alignment horizontal="center" vertical="center" wrapText="1"/>
    </xf>
    <xf numFmtId="0" fontId="38" fillId="0" borderId="26" xfId="0" applyFont="1" applyBorder="1" applyAlignment="1">
      <alignment horizontal="center" vertical="center" wrapText="1"/>
    </xf>
    <xf numFmtId="0" fontId="16" fillId="0" borderId="0" xfId="0" applyFont="1" applyAlignment="1">
      <alignment vertical="top" wrapText="1"/>
    </xf>
    <xf numFmtId="0" fontId="38" fillId="0" borderId="17" xfId="0" applyFont="1" applyBorder="1" applyAlignment="1">
      <alignment horizontal="center" vertical="center" wrapText="1"/>
    </xf>
    <xf numFmtId="0" fontId="38" fillId="0" borderId="6" xfId="0" applyFont="1" applyBorder="1" applyAlignment="1">
      <alignment horizontal="center" vertical="center" wrapText="1"/>
    </xf>
    <xf numFmtId="0" fontId="35" fillId="0" borderId="0" xfId="3" applyFont="1" applyAlignment="1">
      <alignment horizontal="center" wrapText="1"/>
    </xf>
    <xf numFmtId="0" fontId="31" fillId="0" borderId="0" xfId="0" applyFont="1" applyAlignment="1">
      <alignment horizontal="left" vertical="top" wrapText="1"/>
    </xf>
    <xf numFmtId="0" fontId="30" fillId="0" borderId="0" xfId="0" quotePrefix="1" applyFont="1" applyAlignment="1">
      <alignment vertical="top" wrapText="1"/>
    </xf>
    <xf numFmtId="0" fontId="29" fillId="0" borderId="0" xfId="0" quotePrefix="1" applyFont="1" applyAlignment="1">
      <alignment horizontal="left" vertical="top" wrapText="1" indent="1"/>
    </xf>
    <xf numFmtId="0" fontId="33" fillId="0" borderId="0" xfId="0" applyFont="1" applyAlignment="1">
      <alignment horizontal="left"/>
    </xf>
    <xf numFmtId="0" fontId="32" fillId="3" borderId="0" xfId="2" applyFont="1" applyFill="1" applyAlignment="1">
      <alignment horizontal="left"/>
    </xf>
  </cellXfs>
  <cellStyles count="4">
    <cellStyle name="Hyperlink" xfId="2" builtinId="8"/>
    <cellStyle name="Normal" xfId="0" builtinId="0"/>
    <cellStyle name="Normal 5 2 2" xfId="3" xr:uid="{F8F670AE-D2B2-0E4A-8A6E-A5D0C213B7EE}"/>
    <cellStyle name="Percent" xfId="1" builtinId="5"/>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00FA00"/>
      <color rgb="FF12608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Role at Institution</a:t>
            </a:r>
          </a:p>
        </c:rich>
      </c:tx>
      <c:overlay val="0"/>
      <c:spPr>
        <a:noFill/>
        <a:ln>
          <a:noFill/>
        </a:ln>
        <a:effectLst/>
      </c:spPr>
    </c:title>
    <c:autoTitleDeleted val="0"/>
    <c:plotArea>
      <c:layout/>
      <c:barChart>
        <c:barDir val="col"/>
        <c:grouping val="clustered"/>
        <c:varyColors val="0"/>
        <c:ser>
          <c:idx val="0"/>
          <c:order val="0"/>
          <c:tx>
            <c:strRef>
              <c:f>'Demographic Info'!$P$6</c:f>
              <c:strCache>
                <c:ptCount val="1"/>
                <c:pt idx="0">
                  <c:v> Southwestern University</c:v>
                </c:pt>
              </c:strCache>
            </c:strRef>
          </c:tx>
          <c:spPr>
            <a:solidFill>
              <a:schemeClr val="accent1"/>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'Demographic Info'!$O$8:$O$13</c:f>
              <c:strCache>
                <c:ptCount val="6"/>
                <c:pt idx="0">
                  <c:v>Undergraduate Students</c:v>
                </c:pt>
                <c:pt idx="1">
                  <c:v>Graduate Students</c:v>
                </c:pt>
                <c:pt idx="2">
                  <c:v>Faculty</c:v>
                </c:pt>
                <c:pt idx="3">
                  <c:v>Staff</c:v>
                </c:pt>
                <c:pt idx="4">
                  <c:v>Administrators</c:v>
                </c:pt>
                <c:pt idx="5">
                  <c:v>Other role</c:v>
                </c:pt>
              </c:strCache>
            </c:strRef>
          </c:cat>
          <c:val>
            <c:numRef>
              <c:f>'Demographic Info'!$Q$8:$Q$13</c:f>
              <c:numCache>
                <c:formatCode>0.00%</c:formatCode>
                <c:ptCount val="6"/>
                <c:pt idx="0">
                  <c:v>0.47560000000000002</c:v>
                </c:pt>
                <c:pt idx="1">
                  <c:v>0</c:v>
                </c:pt>
                <c:pt idx="2">
                  <c:v>0.1789</c:v>
                </c:pt>
                <c:pt idx="3">
                  <c:v>0.315</c:v>
                </c:pt>
                <c:pt idx="4">
                  <c:v>2.64E-2</c:v>
                </c:pt>
                <c:pt idx="5">
                  <c:v>4.1000000000000003E-3</c:v>
                </c:pt>
              </c:numCache>
            </c:numRef>
          </c:val>
          <c:extLst>
            <c:ext xmlns:c16="http://schemas.microsoft.com/office/drawing/2014/chart" uri="{C3380CC4-5D6E-409C-BE32-E72D297353CC}">
              <c16:uniqueId val="{00000005-3BF0-CD41-B77F-403FC98C40C8}"/>
            </c:ext>
          </c:extLst>
        </c:ser>
        <c:ser>
          <c:idx val="1"/>
          <c:order val="1"/>
          <c:tx>
            <c:strRef>
              <c:f>'Demographic Info'!$Q$6</c:f>
              <c:strCache>
                <c:ptCount val="1"/>
                <c:pt idx="0">
                  <c:v>Other Institutions</c:v>
                </c:pt>
              </c:strCache>
            </c:strRef>
          </c:tx>
          <c:spPr>
            <a:solidFill>
              <a:schemeClr val="accent5"/>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'Demographic Info'!$O$8:$O$13</c:f>
              <c:strCache>
                <c:ptCount val="6"/>
                <c:pt idx="0">
                  <c:v>Undergraduate Students</c:v>
                </c:pt>
                <c:pt idx="1">
                  <c:v>Graduate Students</c:v>
                </c:pt>
                <c:pt idx="2">
                  <c:v>Faculty</c:v>
                </c:pt>
                <c:pt idx="3">
                  <c:v>Staff</c:v>
                </c:pt>
                <c:pt idx="4">
                  <c:v>Administrators</c:v>
                </c:pt>
                <c:pt idx="5">
                  <c:v>Other role</c:v>
                </c:pt>
              </c:strCache>
            </c:strRef>
          </c:cat>
          <c:val>
            <c:numRef>
              <c:f>'Demographic Info'!$S$8:$S$13</c:f>
              <c:numCache>
                <c:formatCode>0.00%</c:formatCode>
                <c:ptCount val="6"/>
                <c:pt idx="0">
                  <c:v>0.4536</c:v>
                </c:pt>
                <c:pt idx="1">
                  <c:v>7.9100000000000004E-2</c:v>
                </c:pt>
                <c:pt idx="2">
                  <c:v>0.1673</c:v>
                </c:pt>
                <c:pt idx="3">
                  <c:v>0.24970000000000001</c:v>
                </c:pt>
                <c:pt idx="4">
                  <c:v>3.7600000000000001E-2</c:v>
                </c:pt>
                <c:pt idx="5">
                  <c:v>1.2699999999999999E-2</c:v>
                </c:pt>
              </c:numCache>
            </c:numRef>
          </c:val>
          <c:extLst>
            <c:ext xmlns:c16="http://schemas.microsoft.com/office/drawing/2014/chart" uri="{C3380CC4-5D6E-409C-BE32-E72D297353CC}">
              <c16:uniqueId val="{00000007-3BF0-CD41-B77F-403FC98C40C8}"/>
            </c:ext>
          </c:extLst>
        </c:ser>
        <c:dLbls>
          <c:showLegendKey val="0"/>
          <c:showVal val="0"/>
          <c:showCatName val="0"/>
          <c:showSerName val="0"/>
          <c:showPercent val="0"/>
          <c:showBubbleSize val="0"/>
        </c:dLbls>
        <c:gapWidth val="219"/>
        <c:overlap val="-27"/>
        <c:axId val="278577344"/>
        <c:axId val="2025239248"/>
      </c:barChart>
      <c:catAx>
        <c:axId val="2785773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025239248"/>
        <c:crosses val="autoZero"/>
        <c:auto val="1"/>
        <c:lblAlgn val="ctr"/>
        <c:lblOffset val="100"/>
        <c:noMultiLvlLbl val="0"/>
      </c:catAx>
      <c:valAx>
        <c:axId val="2025239248"/>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78577344"/>
        <c:crosses val="autoZero"/>
        <c:crossBetween val="between"/>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Gender</a:t>
            </a:r>
          </a:p>
        </c:rich>
      </c:tx>
      <c:overlay val="0"/>
      <c:spPr>
        <a:noFill/>
        <a:ln>
          <a:noFill/>
        </a:ln>
        <a:effectLst/>
      </c:spPr>
    </c:title>
    <c:autoTitleDeleted val="0"/>
    <c:plotArea>
      <c:layout/>
      <c:barChart>
        <c:barDir val="col"/>
        <c:grouping val="clustered"/>
        <c:varyColors val="0"/>
        <c:ser>
          <c:idx val="0"/>
          <c:order val="0"/>
          <c:tx>
            <c:strRef>
              <c:f>'Demographic Info'!$P$34</c:f>
              <c:strCache>
                <c:ptCount val="1"/>
                <c:pt idx="0">
                  <c:v> Southwestern University</c:v>
                </c:pt>
              </c:strCache>
            </c:strRef>
          </c:tx>
          <c:spPr>
            <a:solidFill>
              <a:schemeClr val="accent1"/>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'Demographic Info'!$O$36:$O$39</c:f>
              <c:strCache>
                <c:ptCount val="4"/>
                <c:pt idx="0">
                  <c:v>Men</c:v>
                </c:pt>
                <c:pt idx="1">
                  <c:v>Women</c:v>
                </c:pt>
                <c:pt idx="2">
                  <c:v>Non-binary</c:v>
                </c:pt>
                <c:pt idx="3">
                  <c:v>Prefer not to respond</c:v>
                </c:pt>
              </c:strCache>
            </c:strRef>
          </c:cat>
          <c:val>
            <c:numRef>
              <c:f>'Demographic Info'!$Q$36:$Q$39</c:f>
              <c:numCache>
                <c:formatCode>0.00%</c:formatCode>
                <c:ptCount val="4"/>
                <c:pt idx="0">
                  <c:v>0.33260000000000001</c:v>
                </c:pt>
                <c:pt idx="1">
                  <c:v>0.51829999999999998</c:v>
                </c:pt>
                <c:pt idx="2">
                  <c:v>3.2099999999999997E-2</c:v>
                </c:pt>
                <c:pt idx="3">
                  <c:v>0.11700000000000001</c:v>
                </c:pt>
              </c:numCache>
            </c:numRef>
          </c:val>
          <c:extLst>
            <c:ext xmlns:c16="http://schemas.microsoft.com/office/drawing/2014/chart" uri="{C3380CC4-5D6E-409C-BE32-E72D297353CC}">
              <c16:uniqueId val="{00000003-F12A-2C4C-8834-AD2B9EB0314D}"/>
            </c:ext>
          </c:extLst>
        </c:ser>
        <c:ser>
          <c:idx val="1"/>
          <c:order val="1"/>
          <c:tx>
            <c:strRef>
              <c:f>'Demographic Info'!$Q$34</c:f>
              <c:strCache>
                <c:ptCount val="1"/>
                <c:pt idx="0">
                  <c:v>Other Institutions</c:v>
                </c:pt>
              </c:strCache>
            </c:strRef>
          </c:tx>
          <c:spPr>
            <a:solidFill>
              <a:schemeClr val="accent5"/>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'Demographic Info'!$O$36:$O$39</c:f>
              <c:strCache>
                <c:ptCount val="4"/>
                <c:pt idx="0">
                  <c:v>Men</c:v>
                </c:pt>
                <c:pt idx="1">
                  <c:v>Women</c:v>
                </c:pt>
                <c:pt idx="2">
                  <c:v>Non-binary</c:v>
                </c:pt>
                <c:pt idx="3">
                  <c:v>Prefer not to respond</c:v>
                </c:pt>
              </c:strCache>
            </c:strRef>
          </c:cat>
          <c:val>
            <c:numRef>
              <c:f>'Demographic Info'!$S$36:$S$39</c:f>
              <c:numCache>
                <c:formatCode>0.00%</c:formatCode>
                <c:ptCount val="4"/>
                <c:pt idx="0">
                  <c:v>0.3281</c:v>
                </c:pt>
                <c:pt idx="1">
                  <c:v>0.56999999999999995</c:v>
                </c:pt>
                <c:pt idx="2">
                  <c:v>2.3300000000000001E-2</c:v>
                </c:pt>
                <c:pt idx="3">
                  <c:v>7.85E-2</c:v>
                </c:pt>
              </c:numCache>
            </c:numRef>
          </c:val>
          <c:extLst>
            <c:ext xmlns:c16="http://schemas.microsoft.com/office/drawing/2014/chart" uri="{C3380CC4-5D6E-409C-BE32-E72D297353CC}">
              <c16:uniqueId val="{00000005-F12A-2C4C-8834-AD2B9EB0314D}"/>
            </c:ext>
          </c:extLst>
        </c:ser>
        <c:dLbls>
          <c:showLegendKey val="0"/>
          <c:showVal val="0"/>
          <c:showCatName val="0"/>
          <c:showSerName val="0"/>
          <c:showPercent val="0"/>
          <c:showBubbleSize val="0"/>
        </c:dLbls>
        <c:gapWidth val="219"/>
        <c:overlap val="-27"/>
        <c:axId val="278577344"/>
        <c:axId val="2025239248"/>
      </c:barChart>
      <c:catAx>
        <c:axId val="2785773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025239248"/>
        <c:crosses val="autoZero"/>
        <c:auto val="1"/>
        <c:lblAlgn val="ctr"/>
        <c:lblOffset val="100"/>
        <c:noMultiLvlLbl val="0"/>
      </c:catAx>
      <c:valAx>
        <c:axId val="2025239248"/>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78577344"/>
        <c:crosses val="autoZero"/>
        <c:crossBetween val="between"/>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Broad Race/Ethnicity</a:t>
            </a:r>
          </a:p>
        </c:rich>
      </c:tx>
      <c:overlay val="0"/>
      <c:spPr>
        <a:noFill/>
        <a:ln>
          <a:noFill/>
        </a:ln>
        <a:effectLst/>
      </c:spPr>
    </c:title>
    <c:autoTitleDeleted val="0"/>
    <c:plotArea>
      <c:layout/>
      <c:barChart>
        <c:barDir val="col"/>
        <c:grouping val="clustered"/>
        <c:varyColors val="0"/>
        <c:ser>
          <c:idx val="0"/>
          <c:order val="0"/>
          <c:tx>
            <c:strRef>
              <c:f>'Demographic Info'!$P$34</c:f>
              <c:strCache>
                <c:ptCount val="1"/>
                <c:pt idx="0">
                  <c:v> Southwestern University</c:v>
                </c:pt>
              </c:strCache>
            </c:strRef>
          </c:tx>
          <c:spPr>
            <a:solidFill>
              <a:schemeClr val="accent1"/>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'Demographic Info'!$O$42:$O$44</c:f>
              <c:strCache>
                <c:ptCount val="3"/>
                <c:pt idx="0">
                  <c:v>International</c:v>
                </c:pt>
                <c:pt idx="1">
                  <c:v>People of Color</c:v>
                </c:pt>
                <c:pt idx="2">
                  <c:v>White</c:v>
                </c:pt>
              </c:strCache>
            </c:strRef>
          </c:cat>
          <c:val>
            <c:numRef>
              <c:f>'Demographic Info'!$Q$42:$Q$44</c:f>
              <c:numCache>
                <c:formatCode>0.00%</c:formatCode>
                <c:ptCount val="3"/>
                <c:pt idx="0">
                  <c:v>1.2999999999999999E-2</c:v>
                </c:pt>
                <c:pt idx="1">
                  <c:v>0.38800000000000001</c:v>
                </c:pt>
                <c:pt idx="2">
                  <c:v>0.59899999999999998</c:v>
                </c:pt>
              </c:numCache>
            </c:numRef>
          </c:val>
          <c:extLst>
            <c:ext xmlns:c16="http://schemas.microsoft.com/office/drawing/2014/chart" uri="{C3380CC4-5D6E-409C-BE32-E72D297353CC}">
              <c16:uniqueId val="{00000003-889B-AD4D-B14A-E7326FB27568}"/>
            </c:ext>
          </c:extLst>
        </c:ser>
        <c:ser>
          <c:idx val="1"/>
          <c:order val="1"/>
          <c:tx>
            <c:strRef>
              <c:f>'Demographic Info'!$Q$34</c:f>
              <c:strCache>
                <c:ptCount val="1"/>
                <c:pt idx="0">
                  <c:v>Other Institutions</c:v>
                </c:pt>
              </c:strCache>
            </c:strRef>
          </c:tx>
          <c:spPr>
            <a:solidFill>
              <a:schemeClr val="accent5"/>
            </a:solidFill>
            <a:ln>
              <a:noFill/>
            </a:ln>
            <a:effectLst/>
          </c:spPr>
          <c:invertIfNegative val="0"/>
          <c:dLbls>
            <c:numFmt formatCode="0%" sourceLinked="0"/>
            <c:spPr>
              <a:no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tx1">
                        <a:lumMod val="75000"/>
                        <a:lumOff val="25000"/>
                      </a:schemeClr>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strRef>
              <c:f>'Demographic Info'!$O$42:$O$44</c:f>
              <c:strCache>
                <c:ptCount val="3"/>
                <c:pt idx="0">
                  <c:v>International</c:v>
                </c:pt>
                <c:pt idx="1">
                  <c:v>People of Color</c:v>
                </c:pt>
                <c:pt idx="2">
                  <c:v>White</c:v>
                </c:pt>
              </c:strCache>
            </c:strRef>
          </c:cat>
          <c:val>
            <c:numRef>
              <c:f>'Demographic Info'!$S$42:$S$44</c:f>
              <c:numCache>
                <c:formatCode>0.00%</c:formatCode>
                <c:ptCount val="3"/>
                <c:pt idx="0">
                  <c:v>5.0700000000000002E-2</c:v>
                </c:pt>
                <c:pt idx="1">
                  <c:v>0.2039</c:v>
                </c:pt>
                <c:pt idx="2">
                  <c:v>0.74539999999999995</c:v>
                </c:pt>
              </c:numCache>
            </c:numRef>
          </c:val>
          <c:extLst>
            <c:ext xmlns:c16="http://schemas.microsoft.com/office/drawing/2014/chart" uri="{C3380CC4-5D6E-409C-BE32-E72D297353CC}">
              <c16:uniqueId val="{00000005-889B-AD4D-B14A-E7326FB27568}"/>
            </c:ext>
          </c:extLst>
        </c:ser>
        <c:dLbls>
          <c:showLegendKey val="0"/>
          <c:showVal val="0"/>
          <c:showCatName val="0"/>
          <c:showSerName val="0"/>
          <c:showPercent val="0"/>
          <c:showBubbleSize val="0"/>
        </c:dLbls>
        <c:gapWidth val="219"/>
        <c:overlap val="-27"/>
        <c:axId val="278577344"/>
        <c:axId val="2025239248"/>
      </c:barChart>
      <c:catAx>
        <c:axId val="27857734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025239248"/>
        <c:crosses val="autoZero"/>
        <c:auto val="1"/>
        <c:lblAlgn val="ctr"/>
        <c:lblOffset val="100"/>
        <c:noMultiLvlLbl val="0"/>
      </c:catAx>
      <c:valAx>
        <c:axId val="2025239248"/>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0%" sourceLinked="0"/>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278577344"/>
        <c:crosses val="autoZero"/>
        <c:crossBetween val="between"/>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spPr>
    <a:solidFill>
      <a:schemeClr val="bg1"/>
    </a:solidFill>
    <a:ln w="9525" cap="flat" cmpd="sng" algn="ctr">
      <a:solidFill>
        <a:schemeClr val="tx1"/>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u="none" strike="noStrike" kern="1200" spc="0" baseline="0">
                <a:solidFill>
                  <a:sysClr val="windowText" lastClr="000000">
                    <a:lumMod val="65000"/>
                    <a:lumOff val="35000"/>
                  </a:sysClr>
                </a:solidFill>
              </a:rPr>
              <a:t>Students: In your interactions with the following groups, to what extent were you </a:t>
            </a:r>
            <a:r>
              <a:rPr lang="en-US" sz="1400" b="0" i="1" u="none" strike="noStrike" kern="1200" spc="0" baseline="0">
                <a:solidFill>
                  <a:sysClr val="windowText" lastClr="000000">
                    <a:lumMod val="65000"/>
                    <a:lumOff val="35000"/>
                  </a:sysClr>
                </a:solidFill>
              </a:rPr>
              <a:t>taken seriously </a:t>
            </a:r>
            <a:r>
              <a:rPr lang="en-US" sz="1400" b="0" i="0" u="none" strike="noStrike" kern="1200" spc="0" baseline="0">
                <a:solidFill>
                  <a:sysClr val="windowText" lastClr="000000">
                    <a:lumMod val="65000"/>
                    <a:lumOff val="35000"/>
                  </a:sysClr>
                </a:solidFill>
              </a:rPr>
              <a:t>by</a:t>
            </a:r>
          </a:p>
        </c:rich>
      </c:tx>
      <c:overlay val="0"/>
      <c:spPr>
        <a:noFill/>
        <a:ln>
          <a:noFill/>
        </a:ln>
        <a:effectLst/>
      </c:spPr>
    </c:title>
    <c:autoTitleDeleted val="0"/>
    <c:plotArea>
      <c:layout/>
      <c:barChart>
        <c:barDir val="col"/>
        <c:grouping val="clustered"/>
        <c:varyColors val="0"/>
        <c:ser>
          <c:idx val="0"/>
          <c:order val="0"/>
          <c:tx>
            <c:strRef>
              <c:f>'Promoting Community'!$X$11</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'Promoting Community'!$Z$26:$Z$31</c:f>
                <c:numCache>
                  <c:formatCode>General</c:formatCode>
                  <c:ptCount val="6"/>
                  <c:pt idx="0">
                    <c:v>0.12740000000000001</c:v>
                  </c:pt>
                  <c:pt idx="1">
                    <c:v>0.12740000000000001</c:v>
                  </c:pt>
                  <c:pt idx="2">
                    <c:v>0.15287999999999999</c:v>
                  </c:pt>
                  <c:pt idx="3">
                    <c:v>0.12936</c:v>
                  </c:pt>
                  <c:pt idx="4">
                    <c:v>0.10779999999999999</c:v>
                  </c:pt>
                  <c:pt idx="5">
                    <c:v>9.015999999999999E-2</c:v>
                  </c:pt>
                </c:numCache>
              </c:numRef>
            </c:plus>
            <c:minus>
              <c:numRef>
                <c:f>'Promoting Community'!$Z$26:$Z$31</c:f>
                <c:numCache>
                  <c:formatCode>General</c:formatCode>
                  <c:ptCount val="6"/>
                  <c:pt idx="0">
                    <c:v>0.12740000000000001</c:v>
                  </c:pt>
                  <c:pt idx="1">
                    <c:v>0.12740000000000001</c:v>
                  </c:pt>
                  <c:pt idx="2">
                    <c:v>0.15287999999999999</c:v>
                  </c:pt>
                  <c:pt idx="3">
                    <c:v>0.12936</c:v>
                  </c:pt>
                  <c:pt idx="4">
                    <c:v>0.10779999999999999</c:v>
                  </c:pt>
                  <c:pt idx="5">
                    <c:v>9.015999999999999E-2</c:v>
                  </c:pt>
                </c:numCache>
              </c:numRef>
            </c:minus>
            <c:spPr>
              <a:noFill/>
              <a:ln w="41275" cap="flat" cmpd="sng" algn="ctr">
                <a:solidFill>
                  <a:srgbClr val="92D050"/>
                </a:solidFill>
                <a:round/>
              </a:ln>
              <a:effectLst>
                <a:outerShdw blurRad="50800" dist="38100" dir="2700000" algn="tl" rotWithShape="0">
                  <a:prstClr val="black">
                    <a:alpha val="40000"/>
                  </a:prstClr>
                </a:outerShdw>
              </a:effectLst>
            </c:spPr>
          </c:errBars>
          <c:cat>
            <c:strRef>
              <c:f>'Promoting Community'!$T$26:$T$31</c:f>
              <c:strCache>
                <c:ptCount val="6"/>
                <c:pt idx="0">
                  <c:v>Students in my classes</c:v>
                </c:pt>
                <c:pt idx="1">
                  <c:v>Students in my extracurriculars</c:v>
                </c:pt>
                <c:pt idx="2">
                  <c:v>Administrators</c:v>
                </c:pt>
                <c:pt idx="3">
                  <c:v>Staff</c:v>
                </c:pt>
                <c:pt idx="4">
                  <c:v>Faculty</c:v>
                </c:pt>
                <c:pt idx="5">
                  <c:v>My advisor(s)</c:v>
                </c:pt>
              </c:strCache>
            </c:strRef>
          </c:cat>
          <c:val>
            <c:numRef>
              <c:f>'Promoting Community'!$W$26:$W$31</c:f>
              <c:numCache>
                <c:formatCode>General</c:formatCode>
                <c:ptCount val="6"/>
                <c:pt idx="0">
                  <c:v>3.9460000000000002</c:v>
                </c:pt>
                <c:pt idx="1">
                  <c:v>4.0549999999999997</c:v>
                </c:pt>
                <c:pt idx="2">
                  <c:v>3.778</c:v>
                </c:pt>
                <c:pt idx="3">
                  <c:v>4.0179999999999998</c:v>
                </c:pt>
                <c:pt idx="4">
                  <c:v>4.367</c:v>
                </c:pt>
                <c:pt idx="5">
                  <c:v>4.6550000000000002</c:v>
                </c:pt>
              </c:numCache>
            </c:numRef>
          </c:val>
          <c:extLst>
            <c:ext xmlns:c16="http://schemas.microsoft.com/office/drawing/2014/chart" uri="{C3380CC4-5D6E-409C-BE32-E72D297353CC}">
              <c16:uniqueId val="{00000000-7AE9-F646-8055-481E7EC117F8}"/>
            </c:ext>
          </c:extLst>
        </c:ser>
        <c:ser>
          <c:idx val="1"/>
          <c:order val="1"/>
          <c:tx>
            <c:strRef>
              <c:f>'Promoting Community'!$Y$11</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'Promoting Community'!$AA$26:$AA$31</c:f>
                <c:numCache>
                  <c:formatCode>General</c:formatCode>
                  <c:ptCount val="6"/>
                  <c:pt idx="0">
                    <c:v>2.7439999999999999E-2</c:v>
                  </c:pt>
                  <c:pt idx="1">
                    <c:v>2.9399999999999999E-2</c:v>
                  </c:pt>
                  <c:pt idx="2">
                    <c:v>3.3320000000000002E-2</c:v>
                  </c:pt>
                  <c:pt idx="3">
                    <c:v>2.9399999999999999E-2</c:v>
                  </c:pt>
                  <c:pt idx="4">
                    <c:v>2.7439999999999999E-2</c:v>
                  </c:pt>
                  <c:pt idx="5">
                    <c:v>2.9399999999999999E-2</c:v>
                  </c:pt>
                </c:numCache>
              </c:numRef>
            </c:plus>
            <c:minus>
              <c:numRef>
                <c:f>'Promoting Community'!$AA$26:$AA$31</c:f>
                <c:numCache>
                  <c:formatCode>General</c:formatCode>
                  <c:ptCount val="6"/>
                  <c:pt idx="0">
                    <c:v>2.7439999999999999E-2</c:v>
                  </c:pt>
                  <c:pt idx="1">
                    <c:v>2.9399999999999999E-2</c:v>
                  </c:pt>
                  <c:pt idx="2">
                    <c:v>3.3320000000000002E-2</c:v>
                  </c:pt>
                  <c:pt idx="3">
                    <c:v>2.9399999999999999E-2</c:v>
                  </c:pt>
                  <c:pt idx="4">
                    <c:v>2.7439999999999999E-2</c:v>
                  </c:pt>
                  <c:pt idx="5">
                    <c:v>2.9399999999999999E-2</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'Promoting Community'!$T$26:$T$31</c:f>
              <c:strCache>
                <c:ptCount val="6"/>
                <c:pt idx="0">
                  <c:v>Students in my classes</c:v>
                </c:pt>
                <c:pt idx="1">
                  <c:v>Students in my extracurriculars</c:v>
                </c:pt>
                <c:pt idx="2">
                  <c:v>Administrators</c:v>
                </c:pt>
                <c:pt idx="3">
                  <c:v>Staff</c:v>
                </c:pt>
                <c:pt idx="4">
                  <c:v>Faculty</c:v>
                </c:pt>
                <c:pt idx="5">
                  <c:v>My advisor(s)</c:v>
                </c:pt>
              </c:strCache>
            </c:strRef>
          </c:cat>
          <c:val>
            <c:numRef>
              <c:f>'Promoting Community'!$X$26:$X$31</c:f>
              <c:numCache>
                <c:formatCode>General</c:formatCode>
                <c:ptCount val="6"/>
                <c:pt idx="0">
                  <c:v>4.0170000000000003</c:v>
                </c:pt>
                <c:pt idx="1">
                  <c:v>4.0730000000000004</c:v>
                </c:pt>
                <c:pt idx="2">
                  <c:v>3.758</c:v>
                </c:pt>
                <c:pt idx="3">
                  <c:v>3.9409999999999998</c:v>
                </c:pt>
                <c:pt idx="4">
                  <c:v>4.1970000000000001</c:v>
                </c:pt>
                <c:pt idx="5">
                  <c:v>4.2670000000000003</c:v>
                </c:pt>
              </c:numCache>
            </c:numRef>
          </c:val>
          <c:extLst>
            <c:ext xmlns:c16="http://schemas.microsoft.com/office/drawing/2014/chart" uri="{C3380CC4-5D6E-409C-BE32-E72D297353CC}">
              <c16:uniqueId val="{00000001-7AE9-F646-8055-481E7EC117F8}"/>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Greater Extent –––&gt;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Students: In your interactions with the following groups, to what extent were you </a:t>
            </a:r>
            <a:r>
              <a:rPr lang="en-US" i="1"/>
              <a:t>treated fairly</a:t>
            </a:r>
            <a:r>
              <a:rPr lang="en-US" i="0"/>
              <a:t> by</a:t>
            </a:r>
            <a:endParaRPr lang="en-US" i="1"/>
          </a:p>
        </c:rich>
      </c:tx>
      <c:overlay val="0"/>
      <c:spPr>
        <a:noFill/>
        <a:ln>
          <a:noFill/>
        </a:ln>
        <a:effectLst/>
      </c:spPr>
    </c:title>
    <c:autoTitleDeleted val="0"/>
    <c:plotArea>
      <c:layout/>
      <c:barChart>
        <c:barDir val="col"/>
        <c:grouping val="clustered"/>
        <c:varyColors val="0"/>
        <c:ser>
          <c:idx val="0"/>
          <c:order val="0"/>
          <c:tx>
            <c:strRef>
              <c:f>'Promoting Community'!$X$11</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'Promoting Community'!$Z$42:$Z$47</c:f>
                <c:numCache>
                  <c:formatCode>General</c:formatCode>
                  <c:ptCount val="6"/>
                  <c:pt idx="0">
                    <c:v>0.12740000000000001</c:v>
                  </c:pt>
                  <c:pt idx="1">
                    <c:v>0.12347999999999999</c:v>
                  </c:pt>
                  <c:pt idx="2">
                    <c:v>0.13720000000000002</c:v>
                  </c:pt>
                  <c:pt idx="3">
                    <c:v>9.604E-2</c:v>
                  </c:pt>
                  <c:pt idx="4">
                    <c:v>8.4279999999999994E-2</c:v>
                  </c:pt>
                  <c:pt idx="5">
                    <c:v>8.2320000000000004E-2</c:v>
                  </c:pt>
                </c:numCache>
              </c:numRef>
            </c:plus>
            <c:minus>
              <c:numRef>
                <c:f>'Promoting Community'!$Z$42:$Z$47</c:f>
                <c:numCache>
                  <c:formatCode>General</c:formatCode>
                  <c:ptCount val="6"/>
                  <c:pt idx="0">
                    <c:v>0.12740000000000001</c:v>
                  </c:pt>
                  <c:pt idx="1">
                    <c:v>0.12347999999999999</c:v>
                  </c:pt>
                  <c:pt idx="2">
                    <c:v>0.13720000000000002</c:v>
                  </c:pt>
                  <c:pt idx="3">
                    <c:v>9.604E-2</c:v>
                  </c:pt>
                  <c:pt idx="4">
                    <c:v>8.4279999999999994E-2</c:v>
                  </c:pt>
                  <c:pt idx="5">
                    <c:v>8.2320000000000004E-2</c:v>
                  </c:pt>
                </c:numCache>
              </c:numRef>
            </c:minus>
            <c:spPr>
              <a:noFill/>
              <a:ln w="41275" cap="flat" cmpd="sng" algn="ctr">
                <a:solidFill>
                  <a:srgbClr val="92D050"/>
                </a:solidFill>
                <a:round/>
              </a:ln>
              <a:effectLst>
                <a:outerShdw blurRad="50800" dist="38100" dir="2700000" algn="tl" rotWithShape="0">
                  <a:prstClr val="black">
                    <a:alpha val="40000"/>
                  </a:prstClr>
                </a:outerShdw>
              </a:effectLst>
            </c:spPr>
          </c:errBars>
          <c:cat>
            <c:strRef>
              <c:f>'Promoting Community'!$T$42:$T$47</c:f>
              <c:strCache>
                <c:ptCount val="6"/>
                <c:pt idx="0">
                  <c:v>Students in my classes</c:v>
                </c:pt>
                <c:pt idx="1">
                  <c:v>Students in my extracurriculars</c:v>
                </c:pt>
                <c:pt idx="2">
                  <c:v>Administrators</c:v>
                </c:pt>
                <c:pt idx="3">
                  <c:v>Staff</c:v>
                </c:pt>
                <c:pt idx="4">
                  <c:v>Faculty</c:v>
                </c:pt>
                <c:pt idx="5">
                  <c:v>My advisor(s)</c:v>
                </c:pt>
              </c:strCache>
            </c:strRef>
          </c:cat>
          <c:val>
            <c:numRef>
              <c:f>'Promoting Community'!$W$42:$W$47</c:f>
              <c:numCache>
                <c:formatCode>General</c:formatCode>
                <c:ptCount val="6"/>
                <c:pt idx="0">
                  <c:v>4.1130000000000004</c:v>
                </c:pt>
                <c:pt idx="1">
                  <c:v>4.2590000000000003</c:v>
                </c:pt>
                <c:pt idx="2">
                  <c:v>3.9860000000000002</c:v>
                </c:pt>
                <c:pt idx="3">
                  <c:v>4.4119999999999999</c:v>
                </c:pt>
                <c:pt idx="4">
                  <c:v>4.5359999999999996</c:v>
                </c:pt>
                <c:pt idx="5">
                  <c:v>4.718</c:v>
                </c:pt>
              </c:numCache>
            </c:numRef>
          </c:val>
          <c:extLst>
            <c:ext xmlns:c16="http://schemas.microsoft.com/office/drawing/2014/chart" uri="{C3380CC4-5D6E-409C-BE32-E72D297353CC}">
              <c16:uniqueId val="{00000003-57FF-3B46-822A-372E89920214}"/>
            </c:ext>
          </c:extLst>
        </c:ser>
        <c:ser>
          <c:idx val="1"/>
          <c:order val="1"/>
          <c:tx>
            <c:strRef>
              <c:f>'Promoting Community'!$Y$11</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'Promoting Community'!$AA$42:$AA$47</c:f>
                <c:numCache>
                  <c:formatCode>General</c:formatCode>
                  <c:ptCount val="6"/>
                  <c:pt idx="0">
                    <c:v>2.5479999999999999E-2</c:v>
                  </c:pt>
                  <c:pt idx="1">
                    <c:v>2.7439999999999999E-2</c:v>
                  </c:pt>
                  <c:pt idx="2">
                    <c:v>3.1359999999999999E-2</c:v>
                  </c:pt>
                  <c:pt idx="3">
                    <c:v>2.7439999999999999E-2</c:v>
                  </c:pt>
                  <c:pt idx="4">
                    <c:v>2.5479999999999999E-2</c:v>
                  </c:pt>
                  <c:pt idx="5">
                    <c:v>2.5479999999999999E-2</c:v>
                  </c:pt>
                </c:numCache>
              </c:numRef>
            </c:plus>
            <c:minus>
              <c:numRef>
                <c:f>'Promoting Community'!$AA$42:$AA$47</c:f>
                <c:numCache>
                  <c:formatCode>General</c:formatCode>
                  <c:ptCount val="6"/>
                  <c:pt idx="0">
                    <c:v>2.5479999999999999E-2</c:v>
                  </c:pt>
                  <c:pt idx="1">
                    <c:v>2.7439999999999999E-2</c:v>
                  </c:pt>
                  <c:pt idx="2">
                    <c:v>3.1359999999999999E-2</c:v>
                  </c:pt>
                  <c:pt idx="3">
                    <c:v>2.7439999999999999E-2</c:v>
                  </c:pt>
                  <c:pt idx="4">
                    <c:v>2.5479999999999999E-2</c:v>
                  </c:pt>
                  <c:pt idx="5">
                    <c:v>2.5479999999999999E-2</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'Promoting Community'!$T$42:$T$47</c:f>
              <c:strCache>
                <c:ptCount val="6"/>
                <c:pt idx="0">
                  <c:v>Students in my classes</c:v>
                </c:pt>
                <c:pt idx="1">
                  <c:v>Students in my extracurriculars</c:v>
                </c:pt>
                <c:pt idx="2">
                  <c:v>Administrators</c:v>
                </c:pt>
                <c:pt idx="3">
                  <c:v>Staff</c:v>
                </c:pt>
                <c:pt idx="4">
                  <c:v>Faculty</c:v>
                </c:pt>
                <c:pt idx="5">
                  <c:v>My advisor(s)</c:v>
                </c:pt>
              </c:strCache>
            </c:strRef>
          </c:cat>
          <c:val>
            <c:numRef>
              <c:f>'Promoting Community'!$X$42:$X$47</c:f>
              <c:numCache>
                <c:formatCode>General</c:formatCode>
                <c:ptCount val="6"/>
                <c:pt idx="0">
                  <c:v>4.2969999999999997</c:v>
                </c:pt>
                <c:pt idx="1">
                  <c:v>4.3079999999999998</c:v>
                </c:pt>
                <c:pt idx="2">
                  <c:v>4.1150000000000002</c:v>
                </c:pt>
                <c:pt idx="3">
                  <c:v>4.2460000000000004</c:v>
                </c:pt>
                <c:pt idx="4">
                  <c:v>4.399</c:v>
                </c:pt>
                <c:pt idx="5">
                  <c:v>4.468</c:v>
                </c:pt>
              </c:numCache>
            </c:numRef>
          </c:val>
          <c:extLst>
            <c:ext xmlns:c16="http://schemas.microsoft.com/office/drawing/2014/chart" uri="{C3380CC4-5D6E-409C-BE32-E72D297353CC}">
              <c16:uniqueId val="{00000005-57FF-3B46-822A-372E89920214}"/>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Greater Extent –––&gt;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baseline="0">
                <a:effectLst/>
              </a:rPr>
              <a:t>Staff: In your interactions with the following groups, to what extent were you </a:t>
            </a:r>
            <a:r>
              <a:rPr lang="en-US" sz="1400" b="0" i="1" baseline="0">
                <a:effectLst/>
              </a:rPr>
              <a:t>taken seriously</a:t>
            </a:r>
            <a:r>
              <a:rPr lang="en-US" sz="1400" b="0" i="0" baseline="0">
                <a:effectLst/>
              </a:rPr>
              <a:t> by</a:t>
            </a:r>
            <a:endParaRPr lang="en-US" sz="1400" i="1">
              <a:effectLst/>
            </a:endParaRPr>
          </a:p>
        </c:rich>
      </c:tx>
      <c:overlay val="0"/>
      <c:spPr>
        <a:noFill/>
        <a:ln>
          <a:noFill/>
        </a:ln>
        <a:effectLst/>
      </c:spPr>
    </c:title>
    <c:autoTitleDeleted val="0"/>
    <c:plotArea>
      <c:layout/>
      <c:barChart>
        <c:barDir val="col"/>
        <c:grouping val="clustered"/>
        <c:varyColors val="0"/>
        <c:ser>
          <c:idx val="0"/>
          <c:order val="0"/>
          <c:tx>
            <c:strRef>
              <c:f>'Promoting Community'!$X$11</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'Promoting Community'!$Z$58:$Z$63</c:f>
                <c:numCache>
                  <c:formatCode>General</c:formatCode>
                  <c:ptCount val="6"/>
                  <c:pt idx="0">
                    <c:v>0.16072</c:v>
                  </c:pt>
                  <c:pt idx="1">
                    <c:v>0.17051999999999998</c:v>
                  </c:pt>
                  <c:pt idx="2">
                    <c:v>0.17051999999999998</c:v>
                  </c:pt>
                  <c:pt idx="3">
                    <c:v>0.21756</c:v>
                  </c:pt>
                  <c:pt idx="4">
                    <c:v>0.19208</c:v>
                  </c:pt>
                  <c:pt idx="5">
                    <c:v>0.14699999999999999</c:v>
                  </c:pt>
                </c:numCache>
              </c:numRef>
            </c:plus>
            <c:minus>
              <c:numRef>
                <c:f>'Promoting Community'!$Z$58:$Z$63</c:f>
                <c:numCache>
                  <c:formatCode>General</c:formatCode>
                  <c:ptCount val="6"/>
                  <c:pt idx="0">
                    <c:v>0.16072</c:v>
                  </c:pt>
                  <c:pt idx="1">
                    <c:v>0.17051999999999998</c:v>
                  </c:pt>
                  <c:pt idx="2">
                    <c:v>0.17051999999999998</c:v>
                  </c:pt>
                  <c:pt idx="3">
                    <c:v>0.21756</c:v>
                  </c:pt>
                  <c:pt idx="4">
                    <c:v>0.19208</c:v>
                  </c:pt>
                  <c:pt idx="5">
                    <c:v>0.14699999999999999</c:v>
                  </c:pt>
                </c:numCache>
              </c:numRef>
            </c:minus>
            <c:spPr>
              <a:noFill/>
              <a:ln w="41275" cap="flat" cmpd="sng" algn="ctr">
                <a:solidFill>
                  <a:srgbClr val="92D050"/>
                </a:solidFill>
                <a:round/>
              </a:ln>
              <a:effectLst>
                <a:outerShdw blurRad="50800" dist="38100" dir="2700000" algn="tl" rotWithShape="0">
                  <a:prstClr val="black">
                    <a:alpha val="40000"/>
                  </a:prstClr>
                </a:outerShdw>
              </a:effectLst>
            </c:spPr>
          </c:errBars>
          <c:cat>
            <c:strRef>
              <c:f>'Promoting Community'!$T$58:$T$63</c:f>
              <c:strCache>
                <c:ptCount val="6"/>
                <c:pt idx="0">
                  <c:v>Colleagues in your office/unit</c:v>
                </c:pt>
                <c:pt idx="1">
                  <c:v>Staff in other offices/units</c:v>
                </c:pt>
                <c:pt idx="2">
                  <c:v>Your supervisor</c:v>
                </c:pt>
                <c:pt idx="3">
                  <c:v>Senior administrators</c:v>
                </c:pt>
                <c:pt idx="4">
                  <c:v>Faculty</c:v>
                </c:pt>
                <c:pt idx="5">
                  <c:v>Students</c:v>
                </c:pt>
              </c:strCache>
            </c:strRef>
          </c:cat>
          <c:val>
            <c:numRef>
              <c:f>'Promoting Community'!$W$58:$W$63</c:f>
              <c:numCache>
                <c:formatCode>General</c:formatCode>
                <c:ptCount val="6"/>
                <c:pt idx="0">
                  <c:v>4.3789999999999996</c:v>
                </c:pt>
                <c:pt idx="1">
                  <c:v>3.778</c:v>
                </c:pt>
                <c:pt idx="2">
                  <c:v>4.3440000000000003</c:v>
                </c:pt>
                <c:pt idx="3">
                  <c:v>3.2719999999999998</c:v>
                </c:pt>
                <c:pt idx="4">
                  <c:v>3.391</c:v>
                </c:pt>
                <c:pt idx="5">
                  <c:v>4.141</c:v>
                </c:pt>
              </c:numCache>
            </c:numRef>
          </c:val>
          <c:extLst>
            <c:ext xmlns:c16="http://schemas.microsoft.com/office/drawing/2014/chart" uri="{C3380CC4-5D6E-409C-BE32-E72D297353CC}">
              <c16:uniqueId val="{00000003-7A0C-A74D-9011-9A867E090D94}"/>
            </c:ext>
          </c:extLst>
        </c:ser>
        <c:ser>
          <c:idx val="1"/>
          <c:order val="1"/>
          <c:tx>
            <c:strRef>
              <c:f>'Promoting Community'!$Y$11</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'Promoting Community'!$AA$58:$AA$63</c:f>
                <c:numCache>
                  <c:formatCode>General</c:formatCode>
                  <c:ptCount val="6"/>
                  <c:pt idx="0">
                    <c:v>3.5279999999999999E-2</c:v>
                  </c:pt>
                  <c:pt idx="1">
                    <c:v>4.1160000000000002E-2</c:v>
                  </c:pt>
                  <c:pt idx="2">
                    <c:v>4.1160000000000002E-2</c:v>
                  </c:pt>
                  <c:pt idx="3">
                    <c:v>4.7039999999999998E-2</c:v>
                  </c:pt>
                  <c:pt idx="4">
                    <c:v>4.3119999999999999E-2</c:v>
                  </c:pt>
                  <c:pt idx="5">
                    <c:v>3.5279999999999999E-2</c:v>
                  </c:pt>
                </c:numCache>
              </c:numRef>
            </c:plus>
            <c:minus>
              <c:numRef>
                <c:f>'Promoting Community'!$AA$58:$AA$63</c:f>
                <c:numCache>
                  <c:formatCode>General</c:formatCode>
                  <c:ptCount val="6"/>
                  <c:pt idx="0">
                    <c:v>3.5279999999999999E-2</c:v>
                  </c:pt>
                  <c:pt idx="1">
                    <c:v>4.1160000000000002E-2</c:v>
                  </c:pt>
                  <c:pt idx="2">
                    <c:v>4.1160000000000002E-2</c:v>
                  </c:pt>
                  <c:pt idx="3">
                    <c:v>4.7039999999999998E-2</c:v>
                  </c:pt>
                  <c:pt idx="4">
                    <c:v>4.3119999999999999E-2</c:v>
                  </c:pt>
                  <c:pt idx="5">
                    <c:v>3.5279999999999999E-2</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'Promoting Community'!$T$58:$T$63</c:f>
              <c:strCache>
                <c:ptCount val="6"/>
                <c:pt idx="0">
                  <c:v>Colleagues in your office/unit</c:v>
                </c:pt>
                <c:pt idx="1">
                  <c:v>Staff in other offices/units</c:v>
                </c:pt>
                <c:pt idx="2">
                  <c:v>Your supervisor</c:v>
                </c:pt>
                <c:pt idx="3">
                  <c:v>Senior administrators</c:v>
                </c:pt>
                <c:pt idx="4">
                  <c:v>Faculty</c:v>
                </c:pt>
                <c:pt idx="5">
                  <c:v>Students</c:v>
                </c:pt>
              </c:strCache>
            </c:strRef>
          </c:cat>
          <c:val>
            <c:numRef>
              <c:f>'Promoting Community'!$X$58:$X$63</c:f>
              <c:numCache>
                <c:formatCode>General</c:formatCode>
                <c:ptCount val="6"/>
                <c:pt idx="0">
                  <c:v>4.407</c:v>
                </c:pt>
                <c:pt idx="1">
                  <c:v>3.746</c:v>
                </c:pt>
                <c:pt idx="2">
                  <c:v>4.3</c:v>
                </c:pt>
                <c:pt idx="3">
                  <c:v>3.5550000000000002</c:v>
                </c:pt>
                <c:pt idx="4">
                  <c:v>3.59</c:v>
                </c:pt>
                <c:pt idx="5">
                  <c:v>4.1470000000000002</c:v>
                </c:pt>
              </c:numCache>
            </c:numRef>
          </c:val>
          <c:extLst>
            <c:ext xmlns:c16="http://schemas.microsoft.com/office/drawing/2014/chart" uri="{C3380CC4-5D6E-409C-BE32-E72D297353CC}">
              <c16:uniqueId val="{00000005-7A0C-A74D-9011-9A867E090D94}"/>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Greater Extent –––&gt;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Staff: In your interactions with the following groups, to what extent were you </a:t>
            </a:r>
            <a:r>
              <a:rPr lang="en-US" i="1"/>
              <a:t>treated fairly</a:t>
            </a:r>
            <a:r>
              <a:rPr lang="en-US" i="0"/>
              <a:t> by</a:t>
            </a:r>
            <a:endParaRPr lang="en-US" i="1"/>
          </a:p>
        </c:rich>
      </c:tx>
      <c:overlay val="0"/>
      <c:spPr>
        <a:noFill/>
        <a:ln>
          <a:noFill/>
        </a:ln>
        <a:effectLst/>
      </c:spPr>
    </c:title>
    <c:autoTitleDeleted val="0"/>
    <c:plotArea>
      <c:layout/>
      <c:barChart>
        <c:barDir val="col"/>
        <c:grouping val="clustered"/>
        <c:varyColors val="0"/>
        <c:ser>
          <c:idx val="0"/>
          <c:order val="0"/>
          <c:tx>
            <c:strRef>
              <c:f>'Promoting Community'!$X$11</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'Promoting Community'!$Z$74:$Z$79</c:f>
                <c:numCache>
                  <c:formatCode>General</c:formatCode>
                  <c:ptCount val="6"/>
                  <c:pt idx="0">
                    <c:v>0.13131999999999999</c:v>
                  </c:pt>
                  <c:pt idx="1">
                    <c:v>0.14699999999999999</c:v>
                  </c:pt>
                  <c:pt idx="2">
                    <c:v>0.15679999999999999</c:v>
                  </c:pt>
                  <c:pt idx="3">
                    <c:v>0.21364</c:v>
                  </c:pt>
                  <c:pt idx="4">
                    <c:v>0.18815999999999999</c:v>
                  </c:pt>
                  <c:pt idx="5">
                    <c:v>0.12740000000000001</c:v>
                  </c:pt>
                </c:numCache>
              </c:numRef>
            </c:plus>
            <c:minus>
              <c:numRef>
                <c:f>'Promoting Community'!$Z$74:$Z$79</c:f>
                <c:numCache>
                  <c:formatCode>General</c:formatCode>
                  <c:ptCount val="6"/>
                  <c:pt idx="0">
                    <c:v>0.13131999999999999</c:v>
                  </c:pt>
                  <c:pt idx="1">
                    <c:v>0.14699999999999999</c:v>
                  </c:pt>
                  <c:pt idx="2">
                    <c:v>0.15679999999999999</c:v>
                  </c:pt>
                  <c:pt idx="3">
                    <c:v>0.21364</c:v>
                  </c:pt>
                  <c:pt idx="4">
                    <c:v>0.18815999999999999</c:v>
                  </c:pt>
                  <c:pt idx="5">
                    <c:v>0.12740000000000001</c:v>
                  </c:pt>
                </c:numCache>
              </c:numRef>
            </c:minus>
            <c:spPr>
              <a:noFill/>
              <a:ln w="41275" cap="flat" cmpd="sng" algn="ctr">
                <a:solidFill>
                  <a:srgbClr val="92D050"/>
                </a:solidFill>
                <a:round/>
              </a:ln>
              <a:effectLst>
                <a:outerShdw blurRad="50800" dist="38100" dir="2700000" algn="tl" rotWithShape="0">
                  <a:prstClr val="black">
                    <a:alpha val="40000"/>
                  </a:prstClr>
                </a:outerShdw>
              </a:effectLst>
            </c:spPr>
          </c:errBars>
          <c:cat>
            <c:strRef>
              <c:f>'Promoting Community'!$T$74:$T$79</c:f>
              <c:strCache>
                <c:ptCount val="6"/>
                <c:pt idx="0">
                  <c:v>Colleagues in your office/unit</c:v>
                </c:pt>
                <c:pt idx="1">
                  <c:v>Staff in other offices/units</c:v>
                </c:pt>
                <c:pt idx="2">
                  <c:v>Your supervisor</c:v>
                </c:pt>
                <c:pt idx="3">
                  <c:v>Senior administrators</c:v>
                </c:pt>
                <c:pt idx="4">
                  <c:v>Faculty</c:v>
                </c:pt>
                <c:pt idx="5">
                  <c:v>Students</c:v>
                </c:pt>
              </c:strCache>
            </c:strRef>
          </c:cat>
          <c:val>
            <c:numRef>
              <c:f>'Promoting Community'!$W$74:$W$79</c:f>
              <c:numCache>
                <c:formatCode>General</c:formatCode>
                <c:ptCount val="6"/>
                <c:pt idx="0">
                  <c:v>4.6130000000000004</c:v>
                </c:pt>
                <c:pt idx="1">
                  <c:v>4.2889999999999997</c:v>
                </c:pt>
                <c:pt idx="2">
                  <c:v>4.4560000000000004</c:v>
                </c:pt>
                <c:pt idx="3">
                  <c:v>3.5950000000000002</c:v>
                </c:pt>
                <c:pt idx="4">
                  <c:v>3.7559999999999998</c:v>
                </c:pt>
                <c:pt idx="5">
                  <c:v>4.4029999999999996</c:v>
                </c:pt>
              </c:numCache>
            </c:numRef>
          </c:val>
          <c:extLst>
            <c:ext xmlns:c16="http://schemas.microsoft.com/office/drawing/2014/chart" uri="{C3380CC4-5D6E-409C-BE32-E72D297353CC}">
              <c16:uniqueId val="{00000003-E0DC-774D-8565-A8E7A5ADA4A7}"/>
            </c:ext>
          </c:extLst>
        </c:ser>
        <c:ser>
          <c:idx val="1"/>
          <c:order val="1"/>
          <c:tx>
            <c:strRef>
              <c:f>'Promoting Community'!$Y$11</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'Promoting Community'!$AA$74:$AA$79</c:f>
                <c:numCache>
                  <c:formatCode>General</c:formatCode>
                  <c:ptCount val="6"/>
                  <c:pt idx="0">
                    <c:v>3.3320000000000002E-2</c:v>
                  </c:pt>
                  <c:pt idx="1">
                    <c:v>3.7239999999999995E-2</c:v>
                  </c:pt>
                  <c:pt idx="2">
                    <c:v>3.9199999999999999E-2</c:v>
                  </c:pt>
                  <c:pt idx="3">
                    <c:v>4.5079999999999995E-2</c:v>
                  </c:pt>
                  <c:pt idx="4">
                    <c:v>4.1160000000000002E-2</c:v>
                  </c:pt>
                  <c:pt idx="5">
                    <c:v>3.3320000000000002E-2</c:v>
                  </c:pt>
                </c:numCache>
              </c:numRef>
            </c:plus>
            <c:minus>
              <c:numRef>
                <c:f>'Promoting Community'!$AA$74:$AA$79</c:f>
                <c:numCache>
                  <c:formatCode>General</c:formatCode>
                  <c:ptCount val="6"/>
                  <c:pt idx="0">
                    <c:v>3.3320000000000002E-2</c:v>
                  </c:pt>
                  <c:pt idx="1">
                    <c:v>3.7239999999999995E-2</c:v>
                  </c:pt>
                  <c:pt idx="2">
                    <c:v>3.9199999999999999E-2</c:v>
                  </c:pt>
                  <c:pt idx="3">
                    <c:v>4.5079999999999995E-2</c:v>
                  </c:pt>
                  <c:pt idx="4">
                    <c:v>4.1160000000000002E-2</c:v>
                  </c:pt>
                  <c:pt idx="5">
                    <c:v>3.3320000000000002E-2</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'Promoting Community'!$T$74:$T$79</c:f>
              <c:strCache>
                <c:ptCount val="6"/>
                <c:pt idx="0">
                  <c:v>Colleagues in your office/unit</c:v>
                </c:pt>
                <c:pt idx="1">
                  <c:v>Staff in other offices/units</c:v>
                </c:pt>
                <c:pt idx="2">
                  <c:v>Your supervisor</c:v>
                </c:pt>
                <c:pt idx="3">
                  <c:v>Senior administrators</c:v>
                </c:pt>
                <c:pt idx="4">
                  <c:v>Faculty</c:v>
                </c:pt>
                <c:pt idx="5">
                  <c:v>Students</c:v>
                </c:pt>
              </c:strCache>
            </c:strRef>
          </c:cat>
          <c:val>
            <c:numRef>
              <c:f>'Promoting Community'!$X$74:$X$79</c:f>
              <c:numCache>
                <c:formatCode>General</c:formatCode>
                <c:ptCount val="6"/>
                <c:pt idx="0">
                  <c:v>4.5110000000000001</c:v>
                </c:pt>
                <c:pt idx="1">
                  <c:v>4.1449999999999996</c:v>
                </c:pt>
                <c:pt idx="2">
                  <c:v>4.4189999999999996</c:v>
                </c:pt>
                <c:pt idx="3">
                  <c:v>3.871</c:v>
                </c:pt>
                <c:pt idx="4">
                  <c:v>3.875</c:v>
                </c:pt>
                <c:pt idx="5">
                  <c:v>4.3339999999999996</c:v>
                </c:pt>
              </c:numCache>
            </c:numRef>
          </c:val>
          <c:extLst>
            <c:ext xmlns:c16="http://schemas.microsoft.com/office/drawing/2014/chart" uri="{C3380CC4-5D6E-409C-BE32-E72D297353CC}">
              <c16:uniqueId val="{00000005-E0DC-774D-8565-A8E7A5ADA4A7}"/>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Greater Extent –––&gt;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Faculty: In your interactions with the following groups, to what extent were you </a:t>
            </a:r>
            <a:r>
              <a:rPr lang="en-US" i="1"/>
              <a:t>taken seriously</a:t>
            </a:r>
            <a:r>
              <a:rPr lang="en-US" i="0"/>
              <a:t> by</a:t>
            </a:r>
            <a:endParaRPr lang="en-US" i="1"/>
          </a:p>
        </c:rich>
      </c:tx>
      <c:overlay val="0"/>
      <c:spPr>
        <a:noFill/>
        <a:ln>
          <a:noFill/>
        </a:ln>
        <a:effectLst/>
      </c:spPr>
    </c:title>
    <c:autoTitleDeleted val="0"/>
    <c:plotArea>
      <c:layout/>
      <c:barChart>
        <c:barDir val="col"/>
        <c:grouping val="clustered"/>
        <c:varyColors val="0"/>
        <c:ser>
          <c:idx val="0"/>
          <c:order val="0"/>
          <c:tx>
            <c:strRef>
              <c:f>'Promoting Community'!$X$11</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'Promoting Community'!$Z$90:$Z$95</c:f>
                <c:numCache>
                  <c:formatCode>General</c:formatCode>
                  <c:ptCount val="6"/>
                  <c:pt idx="0">
                    <c:v>0.21559999999999999</c:v>
                  </c:pt>
                  <c:pt idx="1">
                    <c:v>0.26068000000000002</c:v>
                  </c:pt>
                  <c:pt idx="2">
                    <c:v>0.25675999999999999</c:v>
                  </c:pt>
                  <c:pt idx="3">
                    <c:v>0.27048</c:v>
                  </c:pt>
                  <c:pt idx="4">
                    <c:v>0.20776</c:v>
                  </c:pt>
                  <c:pt idx="5">
                    <c:v>0.19796</c:v>
                  </c:pt>
                </c:numCache>
              </c:numRef>
            </c:plus>
            <c:minus>
              <c:numRef>
                <c:f>'Promoting Community'!$Z$90:$Z$95</c:f>
                <c:numCache>
                  <c:formatCode>General</c:formatCode>
                  <c:ptCount val="6"/>
                  <c:pt idx="0">
                    <c:v>0.21559999999999999</c:v>
                  </c:pt>
                  <c:pt idx="1">
                    <c:v>0.26068000000000002</c:v>
                  </c:pt>
                  <c:pt idx="2">
                    <c:v>0.25675999999999999</c:v>
                  </c:pt>
                  <c:pt idx="3">
                    <c:v>0.27048</c:v>
                  </c:pt>
                  <c:pt idx="4">
                    <c:v>0.20776</c:v>
                  </c:pt>
                  <c:pt idx="5">
                    <c:v>0.19796</c:v>
                  </c:pt>
                </c:numCache>
              </c:numRef>
            </c:minus>
            <c:spPr>
              <a:noFill/>
              <a:ln w="41275" cap="flat" cmpd="sng" algn="ctr">
                <a:solidFill>
                  <a:srgbClr val="92D050"/>
                </a:solidFill>
                <a:round/>
              </a:ln>
              <a:effectLst>
                <a:outerShdw blurRad="50800" dist="38100" dir="2700000" algn="tl" rotWithShape="0">
                  <a:prstClr val="black">
                    <a:alpha val="40000"/>
                  </a:prstClr>
                </a:outerShdw>
              </a:effectLst>
            </c:spPr>
          </c:errBars>
          <c:cat>
            <c:strRef>
              <c:f>'Promoting Community'!$T$90:$T$95</c:f>
              <c:strCache>
                <c:ptCount val="6"/>
                <c:pt idx="0">
                  <c:v>Colleagues in your department</c:v>
                </c:pt>
                <c:pt idx="1">
                  <c:v>Faculty outside your department</c:v>
                </c:pt>
                <c:pt idx="2">
                  <c:v>Your department chair</c:v>
                </c:pt>
                <c:pt idx="3">
                  <c:v>Senior administrators</c:v>
                </c:pt>
                <c:pt idx="4">
                  <c:v>Staff</c:v>
                </c:pt>
                <c:pt idx="5">
                  <c:v>Students</c:v>
                </c:pt>
              </c:strCache>
            </c:strRef>
          </c:cat>
          <c:val>
            <c:numRef>
              <c:f>'Promoting Community'!$W$90:$W$95</c:f>
              <c:numCache>
                <c:formatCode>General</c:formatCode>
                <c:ptCount val="6"/>
                <c:pt idx="0">
                  <c:v>4.3369999999999997</c:v>
                </c:pt>
                <c:pt idx="1">
                  <c:v>3.738</c:v>
                </c:pt>
                <c:pt idx="2">
                  <c:v>4.3650000000000002</c:v>
                </c:pt>
                <c:pt idx="3">
                  <c:v>3.093</c:v>
                </c:pt>
                <c:pt idx="4">
                  <c:v>4.1289999999999996</c:v>
                </c:pt>
                <c:pt idx="5">
                  <c:v>4.2670000000000003</c:v>
                </c:pt>
              </c:numCache>
            </c:numRef>
          </c:val>
          <c:extLst>
            <c:ext xmlns:c16="http://schemas.microsoft.com/office/drawing/2014/chart" uri="{C3380CC4-5D6E-409C-BE32-E72D297353CC}">
              <c16:uniqueId val="{00000003-6224-5E45-8FD7-5B29D8A48D59}"/>
            </c:ext>
          </c:extLst>
        </c:ser>
        <c:ser>
          <c:idx val="1"/>
          <c:order val="1"/>
          <c:tx>
            <c:strRef>
              <c:f>'Promoting Community'!$Y$11</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'Promoting Community'!$AA$90:$AA$95</c:f>
                <c:numCache>
                  <c:formatCode>General</c:formatCode>
                  <c:ptCount val="6"/>
                  <c:pt idx="0">
                    <c:v>5.0959999999999998E-2</c:v>
                  </c:pt>
                  <c:pt idx="1">
                    <c:v>5.4879999999999998E-2</c:v>
                  </c:pt>
                  <c:pt idx="2">
                    <c:v>5.2920000000000002E-2</c:v>
                  </c:pt>
                  <c:pt idx="3">
                    <c:v>6.4680000000000001E-2</c:v>
                  </c:pt>
                  <c:pt idx="4">
                    <c:v>4.7039999999999998E-2</c:v>
                  </c:pt>
                  <c:pt idx="5">
                    <c:v>3.9199999999999999E-2</c:v>
                  </c:pt>
                </c:numCache>
              </c:numRef>
            </c:plus>
            <c:minus>
              <c:numRef>
                <c:f>'Promoting Community'!$AA$90:$AA$95</c:f>
                <c:numCache>
                  <c:formatCode>General</c:formatCode>
                  <c:ptCount val="6"/>
                  <c:pt idx="0">
                    <c:v>5.0959999999999998E-2</c:v>
                  </c:pt>
                  <c:pt idx="1">
                    <c:v>5.4879999999999998E-2</c:v>
                  </c:pt>
                  <c:pt idx="2">
                    <c:v>5.2920000000000002E-2</c:v>
                  </c:pt>
                  <c:pt idx="3">
                    <c:v>6.4680000000000001E-2</c:v>
                  </c:pt>
                  <c:pt idx="4">
                    <c:v>4.7039999999999998E-2</c:v>
                  </c:pt>
                  <c:pt idx="5">
                    <c:v>3.9199999999999999E-2</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'Promoting Community'!$T$90:$T$95</c:f>
              <c:strCache>
                <c:ptCount val="6"/>
                <c:pt idx="0">
                  <c:v>Colleagues in your department</c:v>
                </c:pt>
                <c:pt idx="1">
                  <c:v>Faculty outside your department</c:v>
                </c:pt>
                <c:pt idx="2">
                  <c:v>Your department chair</c:v>
                </c:pt>
                <c:pt idx="3">
                  <c:v>Senior administrators</c:v>
                </c:pt>
                <c:pt idx="4">
                  <c:v>Staff</c:v>
                </c:pt>
                <c:pt idx="5">
                  <c:v>Students</c:v>
                </c:pt>
              </c:strCache>
            </c:strRef>
          </c:cat>
          <c:val>
            <c:numRef>
              <c:f>'Promoting Community'!$X$90:$X$95</c:f>
              <c:numCache>
                <c:formatCode>General</c:formatCode>
                <c:ptCount val="6"/>
                <c:pt idx="0">
                  <c:v>4.3570000000000002</c:v>
                </c:pt>
                <c:pt idx="1">
                  <c:v>3.75</c:v>
                </c:pt>
                <c:pt idx="2">
                  <c:v>4.3650000000000002</c:v>
                </c:pt>
                <c:pt idx="3">
                  <c:v>3.419</c:v>
                </c:pt>
                <c:pt idx="4">
                  <c:v>4.2149999999999999</c:v>
                </c:pt>
                <c:pt idx="5">
                  <c:v>4.3840000000000003</c:v>
                </c:pt>
              </c:numCache>
            </c:numRef>
          </c:val>
          <c:extLst>
            <c:ext xmlns:c16="http://schemas.microsoft.com/office/drawing/2014/chart" uri="{C3380CC4-5D6E-409C-BE32-E72D297353CC}">
              <c16:uniqueId val="{00000005-6224-5E45-8FD7-5B29D8A48D59}"/>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Greater Extent –––&gt;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u="none" strike="noStrike" kern="1200" spc="0" baseline="0">
                <a:solidFill>
                  <a:sysClr val="windowText" lastClr="000000">
                    <a:lumMod val="65000"/>
                    <a:lumOff val="35000"/>
                  </a:sysClr>
                </a:solidFill>
              </a:rPr>
              <a:t>Faculty: In your interactions with the following groups, to what extent were you </a:t>
            </a:r>
            <a:r>
              <a:rPr lang="en-US" sz="1400" b="0" i="1" u="none" strike="noStrike" kern="1200" spc="0" baseline="0">
                <a:solidFill>
                  <a:sysClr val="windowText" lastClr="000000">
                    <a:lumMod val="65000"/>
                    <a:lumOff val="35000"/>
                  </a:sysClr>
                </a:solidFill>
              </a:rPr>
              <a:t>treated fairly</a:t>
            </a:r>
            <a:r>
              <a:rPr lang="en-US" sz="1400" b="0" i="0" u="none" strike="noStrike" kern="1200" spc="0" baseline="0">
                <a:solidFill>
                  <a:sysClr val="windowText" lastClr="000000">
                    <a:lumMod val="65000"/>
                    <a:lumOff val="35000"/>
                  </a:sysClr>
                </a:solidFill>
              </a:rPr>
              <a:t> by</a:t>
            </a:r>
            <a:endParaRPr lang="en-US" sz="1400" b="0" i="1" u="none" strike="noStrike" kern="1200" spc="0" baseline="0">
              <a:solidFill>
                <a:sysClr val="windowText" lastClr="000000">
                  <a:lumMod val="65000"/>
                  <a:lumOff val="35000"/>
                </a:sysClr>
              </a:solidFill>
            </a:endParaRPr>
          </a:p>
        </c:rich>
      </c:tx>
      <c:overlay val="0"/>
      <c:spPr>
        <a:noFill/>
        <a:ln>
          <a:noFill/>
        </a:ln>
        <a:effectLst/>
      </c:spPr>
    </c:title>
    <c:autoTitleDeleted val="0"/>
    <c:plotArea>
      <c:layout/>
      <c:barChart>
        <c:barDir val="col"/>
        <c:grouping val="clustered"/>
        <c:varyColors val="0"/>
        <c:ser>
          <c:idx val="0"/>
          <c:order val="0"/>
          <c:tx>
            <c:strRef>
              <c:f>'Promoting Community'!$X$11</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'Promoting Community'!$Z$106:$Z$111</c:f>
                <c:numCache>
                  <c:formatCode>General</c:formatCode>
                  <c:ptCount val="6"/>
                  <c:pt idx="0">
                    <c:v>0.18815999999999999</c:v>
                  </c:pt>
                  <c:pt idx="1">
                    <c:v>0.22344</c:v>
                  </c:pt>
                  <c:pt idx="2">
                    <c:v>0.21951999999999999</c:v>
                  </c:pt>
                  <c:pt idx="3">
                    <c:v>0.27635999999999999</c:v>
                  </c:pt>
                  <c:pt idx="4">
                    <c:v>0.1862</c:v>
                  </c:pt>
                  <c:pt idx="5">
                    <c:v>0.17835999999999999</c:v>
                  </c:pt>
                </c:numCache>
              </c:numRef>
            </c:plus>
            <c:minus>
              <c:numRef>
                <c:f>'Promoting Community'!$Z$106:$Z$111</c:f>
                <c:numCache>
                  <c:formatCode>General</c:formatCode>
                  <c:ptCount val="6"/>
                  <c:pt idx="0">
                    <c:v>0.18815999999999999</c:v>
                  </c:pt>
                  <c:pt idx="1">
                    <c:v>0.22344</c:v>
                  </c:pt>
                  <c:pt idx="2">
                    <c:v>0.21951999999999999</c:v>
                  </c:pt>
                  <c:pt idx="3">
                    <c:v>0.27635999999999999</c:v>
                  </c:pt>
                  <c:pt idx="4">
                    <c:v>0.1862</c:v>
                  </c:pt>
                  <c:pt idx="5">
                    <c:v>0.17835999999999999</c:v>
                  </c:pt>
                </c:numCache>
              </c:numRef>
            </c:minus>
            <c:spPr>
              <a:noFill/>
              <a:ln w="41275" cap="flat" cmpd="sng" algn="ctr">
                <a:solidFill>
                  <a:srgbClr val="92D050"/>
                </a:solidFill>
                <a:round/>
              </a:ln>
              <a:effectLst>
                <a:outerShdw blurRad="50800" dist="38100" dir="2700000" algn="tl" rotWithShape="0">
                  <a:prstClr val="black">
                    <a:alpha val="40000"/>
                  </a:prstClr>
                </a:outerShdw>
              </a:effectLst>
            </c:spPr>
          </c:errBars>
          <c:cat>
            <c:strRef>
              <c:f>'Promoting Community'!$T$106:$T$111</c:f>
              <c:strCache>
                <c:ptCount val="6"/>
                <c:pt idx="0">
                  <c:v>Colleagues in your department</c:v>
                </c:pt>
                <c:pt idx="1">
                  <c:v>Faculty outside your department</c:v>
                </c:pt>
                <c:pt idx="2">
                  <c:v>Your department chair</c:v>
                </c:pt>
                <c:pt idx="3">
                  <c:v>Senior administrators</c:v>
                </c:pt>
                <c:pt idx="4">
                  <c:v>Staff</c:v>
                </c:pt>
                <c:pt idx="5">
                  <c:v>Students</c:v>
                </c:pt>
              </c:strCache>
            </c:strRef>
          </c:cat>
          <c:val>
            <c:numRef>
              <c:f>'Promoting Community'!$W$106:$W$111</c:f>
              <c:numCache>
                <c:formatCode>General</c:formatCode>
                <c:ptCount val="6"/>
                <c:pt idx="0">
                  <c:v>4.5229999999999997</c:v>
                </c:pt>
                <c:pt idx="1">
                  <c:v>4.1159999999999997</c:v>
                </c:pt>
                <c:pt idx="2">
                  <c:v>4.5359999999999996</c:v>
                </c:pt>
                <c:pt idx="3">
                  <c:v>3.5</c:v>
                </c:pt>
                <c:pt idx="4">
                  <c:v>4.5529999999999999</c:v>
                </c:pt>
                <c:pt idx="5">
                  <c:v>4.3289999999999997</c:v>
                </c:pt>
              </c:numCache>
            </c:numRef>
          </c:val>
          <c:extLst>
            <c:ext xmlns:c16="http://schemas.microsoft.com/office/drawing/2014/chart" uri="{C3380CC4-5D6E-409C-BE32-E72D297353CC}">
              <c16:uniqueId val="{00000003-A7ED-4A44-B0F5-D6736BDC6192}"/>
            </c:ext>
          </c:extLst>
        </c:ser>
        <c:ser>
          <c:idx val="1"/>
          <c:order val="1"/>
          <c:tx>
            <c:strRef>
              <c:f>'Promoting Community'!$Y$11</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'Promoting Community'!$AA$106:$AA$111</c:f>
                <c:numCache>
                  <c:formatCode>General</c:formatCode>
                  <c:ptCount val="6"/>
                  <c:pt idx="0">
                    <c:v>4.7039999999999998E-2</c:v>
                  </c:pt>
                  <c:pt idx="1">
                    <c:v>4.9000000000000002E-2</c:v>
                  </c:pt>
                  <c:pt idx="2">
                    <c:v>5.0959999999999998E-2</c:v>
                  </c:pt>
                  <c:pt idx="3">
                    <c:v>6.4680000000000001E-2</c:v>
                  </c:pt>
                  <c:pt idx="4">
                    <c:v>4.1160000000000002E-2</c:v>
                  </c:pt>
                  <c:pt idx="5">
                    <c:v>3.9199999999999999E-2</c:v>
                  </c:pt>
                </c:numCache>
              </c:numRef>
            </c:plus>
            <c:minus>
              <c:numRef>
                <c:f>'Promoting Community'!$AA$106:$AA$111</c:f>
                <c:numCache>
                  <c:formatCode>General</c:formatCode>
                  <c:ptCount val="6"/>
                  <c:pt idx="0">
                    <c:v>4.7039999999999998E-2</c:v>
                  </c:pt>
                  <c:pt idx="1">
                    <c:v>4.9000000000000002E-2</c:v>
                  </c:pt>
                  <c:pt idx="2">
                    <c:v>5.0959999999999998E-2</c:v>
                  </c:pt>
                  <c:pt idx="3">
                    <c:v>6.4680000000000001E-2</c:v>
                  </c:pt>
                  <c:pt idx="4">
                    <c:v>4.1160000000000002E-2</c:v>
                  </c:pt>
                  <c:pt idx="5">
                    <c:v>3.9199999999999999E-2</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'Promoting Community'!$T$106:$T$111</c:f>
              <c:strCache>
                <c:ptCount val="6"/>
                <c:pt idx="0">
                  <c:v>Colleagues in your department</c:v>
                </c:pt>
                <c:pt idx="1">
                  <c:v>Faculty outside your department</c:v>
                </c:pt>
                <c:pt idx="2">
                  <c:v>Your department chair</c:v>
                </c:pt>
                <c:pt idx="3">
                  <c:v>Senior administrators</c:v>
                </c:pt>
                <c:pt idx="4">
                  <c:v>Staff</c:v>
                </c:pt>
                <c:pt idx="5">
                  <c:v>Students</c:v>
                </c:pt>
              </c:strCache>
            </c:strRef>
          </c:cat>
          <c:val>
            <c:numRef>
              <c:f>'Promoting Community'!$X$106:$X$111</c:f>
              <c:numCache>
                <c:formatCode>General</c:formatCode>
                <c:ptCount val="6"/>
                <c:pt idx="0">
                  <c:v>4.4649999999999999</c:v>
                </c:pt>
                <c:pt idx="1">
                  <c:v>4.1849999999999996</c:v>
                </c:pt>
                <c:pt idx="2">
                  <c:v>4.4749999999999996</c:v>
                </c:pt>
                <c:pt idx="3">
                  <c:v>3.7170000000000001</c:v>
                </c:pt>
                <c:pt idx="4">
                  <c:v>4.4429999999999996</c:v>
                </c:pt>
                <c:pt idx="5">
                  <c:v>4.4290000000000003</c:v>
                </c:pt>
              </c:numCache>
            </c:numRef>
          </c:val>
          <c:extLst>
            <c:ext xmlns:c16="http://schemas.microsoft.com/office/drawing/2014/chart" uri="{C3380CC4-5D6E-409C-BE32-E72D297353CC}">
              <c16:uniqueId val="{00000005-A7ED-4A44-B0F5-D6736BDC6192}"/>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Greater Extent –––&gt;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1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There are opportunities at our institution to participate in events and activities </a:t>
            </a:r>
          </a:p>
          <a:p>
            <a:pPr>
              <a:defRPr sz="1400" b="0" i="0" u="none" strike="noStrike" kern="1200" spc="0" baseline="0">
                <a:solidFill>
                  <a:schemeClr val="tx1">
                    <a:lumMod val="65000"/>
                    <a:lumOff val="35000"/>
                  </a:schemeClr>
                </a:solidFill>
                <a:latin typeface="+mn-lt"/>
                <a:ea typeface="+mn-ea"/>
                <a:cs typeface="+mn-cs"/>
              </a:defRPr>
            </a:pPr>
            <a:r>
              <a:rPr lang="en-US"/>
              <a:t>that help build a sense of community</a:t>
            </a:r>
          </a:p>
        </c:rich>
      </c:tx>
      <c:overlay val="0"/>
      <c:spPr>
        <a:noFill/>
        <a:ln>
          <a:noFill/>
        </a:ln>
        <a:effectLst/>
      </c:spPr>
    </c:title>
    <c:autoTitleDeleted val="0"/>
    <c:plotArea>
      <c:layout/>
      <c:barChart>
        <c:barDir val="col"/>
        <c:grouping val="clustered"/>
        <c:varyColors val="0"/>
        <c:ser>
          <c:idx val="0"/>
          <c:order val="0"/>
          <c:tx>
            <c:strRef>
              <c:f>'Promoting Community'!$X$11</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'Promoting Community'!$AA$12:$AA$16</c:f>
                <c:numCache>
                  <c:formatCode>General</c:formatCode>
                  <c:ptCount val="5"/>
                  <c:pt idx="0">
                    <c:v>0.11956</c:v>
                  </c:pt>
                  <c:pt idx="1">
                    <c:v>0</c:v>
                  </c:pt>
                  <c:pt idx="2">
                    <c:v>0.18423999999999999</c:v>
                  </c:pt>
                  <c:pt idx="3">
                    <c:v>0.16855999999999999</c:v>
                  </c:pt>
                  <c:pt idx="4">
                    <c:v>0.55663999999999991</c:v>
                  </c:pt>
                </c:numCache>
              </c:numRef>
            </c:plus>
            <c:minus>
              <c:numRef>
                <c:f>'Promoting Community'!$AA$12:$AA$16</c:f>
                <c:numCache>
                  <c:formatCode>General</c:formatCode>
                  <c:ptCount val="5"/>
                  <c:pt idx="0">
                    <c:v>0.11956</c:v>
                  </c:pt>
                  <c:pt idx="1">
                    <c:v>0</c:v>
                  </c:pt>
                  <c:pt idx="2">
                    <c:v>0.18423999999999999</c:v>
                  </c:pt>
                  <c:pt idx="3">
                    <c:v>0.16855999999999999</c:v>
                  </c:pt>
                  <c:pt idx="4">
                    <c:v>0.55663999999999991</c:v>
                  </c:pt>
                </c:numCache>
              </c:numRef>
            </c:minus>
            <c:spPr>
              <a:noFill/>
              <a:ln w="41275" cap="flat" cmpd="sng" algn="ctr">
                <a:solidFill>
                  <a:srgbClr val="92D050"/>
                </a:solidFill>
                <a:round/>
              </a:ln>
              <a:effectLst>
                <a:outerShdw blurRad="50800" dist="38100" dir="2700000" algn="tl" rotWithShape="0">
                  <a:prstClr val="black">
                    <a:alpha val="40000"/>
                  </a:prstClr>
                </a:outerShdw>
              </a:effectLst>
            </c:spPr>
          </c:errBars>
          <c:cat>
            <c:strRef>
              <c:f>'Promoting Community'!$V$12:$V$16</c:f>
              <c:strCache>
                <c:ptCount val="5"/>
                <c:pt idx="0">
                  <c:v>Undergraduate students</c:v>
                </c:pt>
                <c:pt idx="1">
                  <c:v>Graduate students</c:v>
                </c:pt>
                <c:pt idx="2">
                  <c:v>Faculty</c:v>
                </c:pt>
                <c:pt idx="3">
                  <c:v>Staff</c:v>
                </c:pt>
                <c:pt idx="4">
                  <c:v>Administrators</c:v>
                </c:pt>
              </c:strCache>
            </c:strRef>
          </c:cat>
          <c:val>
            <c:numRef>
              <c:f>'Promoting Community'!$X$12:$X$16</c:f>
              <c:numCache>
                <c:formatCode>General</c:formatCode>
                <c:ptCount val="5"/>
                <c:pt idx="0">
                  <c:v>4.1749999999999998</c:v>
                </c:pt>
                <c:pt idx="1">
                  <c:v>0</c:v>
                </c:pt>
                <c:pt idx="2">
                  <c:v>3.9060000000000001</c:v>
                </c:pt>
                <c:pt idx="3">
                  <c:v>3.7669999999999999</c:v>
                </c:pt>
                <c:pt idx="4">
                  <c:v>3.6669999999999998</c:v>
                </c:pt>
              </c:numCache>
            </c:numRef>
          </c:val>
          <c:extLst>
            <c:ext xmlns:c16="http://schemas.microsoft.com/office/drawing/2014/chart" uri="{C3380CC4-5D6E-409C-BE32-E72D297353CC}">
              <c16:uniqueId val="{00000003-15B5-CC4E-9A96-F6B4F38F752A}"/>
            </c:ext>
          </c:extLst>
        </c:ser>
        <c:ser>
          <c:idx val="1"/>
          <c:order val="1"/>
          <c:tx>
            <c:strRef>
              <c:f>'Promoting Community'!$Y$11</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'Promoting Community'!$AB$12:$AB$16</c:f>
                <c:numCache>
                  <c:formatCode>General</c:formatCode>
                  <c:ptCount val="5"/>
                  <c:pt idx="0">
                    <c:v>2.5479999999999999E-2</c:v>
                  </c:pt>
                  <c:pt idx="1">
                    <c:v>8.0360000000000001E-2</c:v>
                  </c:pt>
                  <c:pt idx="2">
                    <c:v>5.0959999999999998E-2</c:v>
                  </c:pt>
                  <c:pt idx="3">
                    <c:v>3.9199999999999999E-2</c:v>
                  </c:pt>
                  <c:pt idx="4">
                    <c:v>8.8200000000000001E-2</c:v>
                  </c:pt>
                </c:numCache>
              </c:numRef>
            </c:plus>
            <c:minus>
              <c:numRef>
                <c:f>'Promoting Community'!$AB$12:$AB$16</c:f>
                <c:numCache>
                  <c:formatCode>General</c:formatCode>
                  <c:ptCount val="5"/>
                  <c:pt idx="0">
                    <c:v>2.5479999999999999E-2</c:v>
                  </c:pt>
                  <c:pt idx="1">
                    <c:v>8.0360000000000001E-2</c:v>
                  </c:pt>
                  <c:pt idx="2">
                    <c:v>5.0959999999999998E-2</c:v>
                  </c:pt>
                  <c:pt idx="3">
                    <c:v>3.9199999999999999E-2</c:v>
                  </c:pt>
                  <c:pt idx="4">
                    <c:v>8.8200000000000001E-2</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'Promoting Community'!$V$12:$V$16</c:f>
              <c:strCache>
                <c:ptCount val="5"/>
                <c:pt idx="0">
                  <c:v>Undergraduate students</c:v>
                </c:pt>
                <c:pt idx="1">
                  <c:v>Graduate students</c:v>
                </c:pt>
                <c:pt idx="2">
                  <c:v>Faculty</c:v>
                </c:pt>
                <c:pt idx="3">
                  <c:v>Staff</c:v>
                </c:pt>
                <c:pt idx="4">
                  <c:v>Administrators</c:v>
                </c:pt>
              </c:strCache>
            </c:strRef>
          </c:cat>
          <c:val>
            <c:numRef>
              <c:f>'Promoting Community'!$Y$12:$Y$16</c:f>
              <c:numCache>
                <c:formatCode>General</c:formatCode>
                <c:ptCount val="5"/>
                <c:pt idx="0">
                  <c:v>4.2610000000000001</c:v>
                </c:pt>
                <c:pt idx="1">
                  <c:v>4.0350000000000001</c:v>
                </c:pt>
                <c:pt idx="2">
                  <c:v>3.883</c:v>
                </c:pt>
                <c:pt idx="3">
                  <c:v>3.9020000000000001</c:v>
                </c:pt>
                <c:pt idx="4">
                  <c:v>4.218</c:v>
                </c:pt>
              </c:numCache>
            </c:numRef>
          </c:val>
          <c:extLst>
            <c:ext xmlns:c16="http://schemas.microsoft.com/office/drawing/2014/chart" uri="{C3380CC4-5D6E-409C-BE32-E72D297353CC}">
              <c16:uniqueId val="{00000005-15B5-CC4E-9A96-F6B4F38F752A}"/>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Stronger Agreement –––&gt;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1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u="none" strike="noStrike" kern="1200" spc="0" baseline="0">
                <a:solidFill>
                  <a:sysClr val="windowText" lastClr="000000">
                    <a:lumMod val="65000"/>
                    <a:lumOff val="35000"/>
                  </a:sysClr>
                </a:solidFill>
              </a:rPr>
              <a:t>Overall Sense of Community by Role</a:t>
            </a:r>
          </a:p>
        </c:rich>
      </c:tx>
      <c:overlay val="0"/>
      <c:spPr>
        <a:noFill/>
        <a:ln>
          <a:noFill/>
        </a:ln>
        <a:effectLst/>
      </c:spPr>
    </c:title>
    <c:autoTitleDeleted val="0"/>
    <c:plotArea>
      <c:layout/>
      <c:barChart>
        <c:barDir val="col"/>
        <c:grouping val="clustered"/>
        <c:varyColors val="0"/>
        <c:ser>
          <c:idx val="0"/>
          <c:order val="0"/>
          <c:tx>
            <c:strRef>
              <c:f>'Sense of Community'!$Q$21</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'Sense of Community'!$W$24:$W$28</c:f>
                <c:numCache>
                  <c:formatCode>General</c:formatCode>
                  <c:ptCount val="5"/>
                  <c:pt idx="0">
                    <c:v>0.10976</c:v>
                  </c:pt>
                  <c:pt idx="1">
                    <c:v>0</c:v>
                  </c:pt>
                  <c:pt idx="2">
                    <c:v>0.18423999999999999</c:v>
                  </c:pt>
                  <c:pt idx="3">
                    <c:v>0.12936</c:v>
                  </c:pt>
                  <c:pt idx="4">
                    <c:v>0.42924000000000001</c:v>
                  </c:pt>
                </c:numCache>
              </c:numRef>
            </c:plus>
            <c:minus>
              <c:numRef>
                <c:f>'Sense of Community'!$W$24:$W$28</c:f>
                <c:numCache>
                  <c:formatCode>General</c:formatCode>
                  <c:ptCount val="5"/>
                  <c:pt idx="0">
                    <c:v>0.10976</c:v>
                  </c:pt>
                  <c:pt idx="1">
                    <c:v>0</c:v>
                  </c:pt>
                  <c:pt idx="2">
                    <c:v>0.18423999999999999</c:v>
                  </c:pt>
                  <c:pt idx="3">
                    <c:v>0.12936</c:v>
                  </c:pt>
                  <c:pt idx="4">
                    <c:v>0.42924000000000001</c:v>
                  </c:pt>
                </c:numCache>
              </c:numRef>
            </c:minus>
            <c:spPr>
              <a:ln w="38100">
                <a:solidFill>
                  <a:srgbClr val="92D050"/>
                </a:solidFill>
              </a:ln>
            </c:spPr>
          </c:errBars>
          <c:cat>
            <c:strRef>
              <c:f>'Sense of Community'!$P$24:$P$28</c:f>
              <c:strCache>
                <c:ptCount val="5"/>
                <c:pt idx="0">
                  <c:v>Undergraduate students</c:v>
                </c:pt>
                <c:pt idx="1">
                  <c:v>Graduate students</c:v>
                </c:pt>
                <c:pt idx="2">
                  <c:v>Faculty</c:v>
                </c:pt>
                <c:pt idx="3">
                  <c:v>Staff</c:v>
                </c:pt>
                <c:pt idx="4">
                  <c:v>Administrators</c:v>
                </c:pt>
              </c:strCache>
            </c:strRef>
          </c:cat>
          <c:val>
            <c:numRef>
              <c:f>'Sense of Community'!$Q$24:$Q$28</c:f>
              <c:numCache>
                <c:formatCode>General</c:formatCode>
                <c:ptCount val="5"/>
                <c:pt idx="0">
                  <c:v>3.7</c:v>
                </c:pt>
                <c:pt idx="1">
                  <c:v>0</c:v>
                </c:pt>
                <c:pt idx="2">
                  <c:v>3.5950000000000002</c:v>
                </c:pt>
                <c:pt idx="3">
                  <c:v>3.516</c:v>
                </c:pt>
                <c:pt idx="4">
                  <c:v>3.6309999999999998</c:v>
                </c:pt>
              </c:numCache>
            </c:numRef>
          </c:val>
          <c:extLst>
            <c:ext xmlns:c16="http://schemas.microsoft.com/office/drawing/2014/chart" uri="{C3380CC4-5D6E-409C-BE32-E72D297353CC}">
              <c16:uniqueId val="{0000000A-1CE8-2D4A-A1CB-B75D1ED03B89}"/>
            </c:ext>
          </c:extLst>
        </c:ser>
        <c:ser>
          <c:idx val="1"/>
          <c:order val="1"/>
          <c:tx>
            <c:strRef>
              <c:f>'Sense of Community'!$R$21</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'Sense of Community'!$X$24:$X$28</c:f>
                <c:numCache>
                  <c:formatCode>General</c:formatCode>
                  <c:ptCount val="5"/>
                  <c:pt idx="0">
                    <c:v>2.5479999999999999E-2</c:v>
                  </c:pt>
                  <c:pt idx="1">
                    <c:v>6.8600000000000008E-2</c:v>
                  </c:pt>
                  <c:pt idx="2">
                    <c:v>4.7039999999999998E-2</c:v>
                  </c:pt>
                  <c:pt idx="3">
                    <c:v>3.3320000000000002E-2</c:v>
                  </c:pt>
                  <c:pt idx="4">
                    <c:v>8.6239999999999997E-2</c:v>
                  </c:pt>
                </c:numCache>
              </c:numRef>
            </c:plus>
            <c:minus>
              <c:numRef>
                <c:f>'Sense of Community'!$X$24:$X$28</c:f>
                <c:numCache>
                  <c:formatCode>General</c:formatCode>
                  <c:ptCount val="5"/>
                  <c:pt idx="0">
                    <c:v>2.5479999999999999E-2</c:v>
                  </c:pt>
                  <c:pt idx="1">
                    <c:v>6.8600000000000008E-2</c:v>
                  </c:pt>
                  <c:pt idx="2">
                    <c:v>4.7039999999999998E-2</c:v>
                  </c:pt>
                  <c:pt idx="3">
                    <c:v>3.3320000000000002E-2</c:v>
                  </c:pt>
                  <c:pt idx="4">
                    <c:v>8.6239999999999997E-2</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'Sense of Community'!$P$24:$P$28</c:f>
              <c:strCache>
                <c:ptCount val="5"/>
                <c:pt idx="0">
                  <c:v>Undergraduate students</c:v>
                </c:pt>
                <c:pt idx="1">
                  <c:v>Graduate students</c:v>
                </c:pt>
                <c:pt idx="2">
                  <c:v>Faculty</c:v>
                </c:pt>
                <c:pt idx="3">
                  <c:v>Staff</c:v>
                </c:pt>
                <c:pt idx="4">
                  <c:v>Administrators</c:v>
                </c:pt>
              </c:strCache>
            </c:strRef>
          </c:cat>
          <c:val>
            <c:numRef>
              <c:f>'Sense of Community'!$T$24:$T$28</c:f>
              <c:numCache>
                <c:formatCode>General</c:formatCode>
                <c:ptCount val="5"/>
                <c:pt idx="0">
                  <c:v>3.907</c:v>
                </c:pt>
                <c:pt idx="1">
                  <c:v>3.742</c:v>
                </c:pt>
                <c:pt idx="2">
                  <c:v>3.74</c:v>
                </c:pt>
                <c:pt idx="3">
                  <c:v>3.7160000000000002</c:v>
                </c:pt>
                <c:pt idx="4">
                  <c:v>4.0880000000000001</c:v>
                </c:pt>
              </c:numCache>
            </c:numRef>
          </c:val>
          <c:extLst>
            <c:ext xmlns:c16="http://schemas.microsoft.com/office/drawing/2014/chart" uri="{C3380CC4-5D6E-409C-BE32-E72D297353CC}">
              <c16:uniqueId val="{0000000C-1CE8-2D4A-A1CB-B75D1ED03B89}"/>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Stronger Sense of Community–––&gt;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1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u="none" strike="noStrike" kern="1200" spc="0" baseline="0">
                <a:solidFill>
                  <a:sysClr val="windowText" lastClr="000000">
                    <a:lumMod val="65000"/>
                    <a:lumOff val="35000"/>
                  </a:sysClr>
                </a:solidFill>
              </a:rPr>
              <a:t>Overall Sense of Community by Gender</a:t>
            </a:r>
          </a:p>
        </c:rich>
      </c:tx>
      <c:overlay val="0"/>
      <c:spPr>
        <a:noFill/>
        <a:ln>
          <a:noFill/>
        </a:ln>
        <a:effectLst/>
      </c:spPr>
    </c:title>
    <c:autoTitleDeleted val="0"/>
    <c:plotArea>
      <c:layout/>
      <c:barChart>
        <c:barDir val="col"/>
        <c:grouping val="clustered"/>
        <c:varyColors val="0"/>
        <c:ser>
          <c:idx val="0"/>
          <c:order val="0"/>
          <c:tx>
            <c:strRef>
              <c:f>'Sense of Community'!$Q$57</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'Sense of Community'!$W$60:$W$62</c:f>
                <c:numCache>
                  <c:formatCode>General</c:formatCode>
                  <c:ptCount val="3"/>
                  <c:pt idx="0">
                    <c:v>0.14307999999999998</c:v>
                  </c:pt>
                  <c:pt idx="1">
                    <c:v>0.10976</c:v>
                  </c:pt>
                  <c:pt idx="2">
                    <c:v>0.52332000000000001</c:v>
                  </c:pt>
                </c:numCache>
              </c:numRef>
            </c:plus>
            <c:minus>
              <c:numRef>
                <c:f>'Sense of Community'!$W$60:$W$62</c:f>
                <c:numCache>
                  <c:formatCode>General</c:formatCode>
                  <c:ptCount val="3"/>
                  <c:pt idx="0">
                    <c:v>0.14307999999999998</c:v>
                  </c:pt>
                  <c:pt idx="1">
                    <c:v>0.10976</c:v>
                  </c:pt>
                  <c:pt idx="2">
                    <c:v>0.52332000000000001</c:v>
                  </c:pt>
                </c:numCache>
              </c:numRef>
            </c:minus>
            <c:spPr>
              <a:ln w="38100">
                <a:solidFill>
                  <a:srgbClr val="92D050"/>
                </a:solidFill>
              </a:ln>
            </c:spPr>
          </c:errBars>
          <c:cat>
            <c:strRef>
              <c:f>'Sense of Community'!$P$60:$P$62</c:f>
              <c:strCache>
                <c:ptCount val="3"/>
                <c:pt idx="0">
                  <c:v>Men</c:v>
                </c:pt>
                <c:pt idx="1">
                  <c:v>Women</c:v>
                </c:pt>
                <c:pt idx="2">
                  <c:v>Nonbinary</c:v>
                </c:pt>
              </c:strCache>
            </c:strRef>
          </c:cat>
          <c:val>
            <c:numRef>
              <c:f>'Sense of Community'!$Q$60:$Q$62</c:f>
              <c:numCache>
                <c:formatCode>General</c:formatCode>
                <c:ptCount val="3"/>
                <c:pt idx="0">
                  <c:v>3.6869999999999998</c:v>
                </c:pt>
                <c:pt idx="1">
                  <c:v>3.6739999999999999</c:v>
                </c:pt>
                <c:pt idx="2">
                  <c:v>3.4</c:v>
                </c:pt>
              </c:numCache>
            </c:numRef>
          </c:val>
          <c:extLst>
            <c:ext xmlns:c16="http://schemas.microsoft.com/office/drawing/2014/chart" uri="{C3380CC4-5D6E-409C-BE32-E72D297353CC}">
              <c16:uniqueId val="{00000003-77C5-5342-9B52-FEDDAB434C14}"/>
            </c:ext>
          </c:extLst>
        </c:ser>
        <c:ser>
          <c:idx val="1"/>
          <c:order val="1"/>
          <c:tx>
            <c:strRef>
              <c:f>'Sense of Community'!$R$57</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'Sense of Community'!$X$60:$X$62</c:f>
                <c:numCache>
                  <c:formatCode>General</c:formatCode>
                  <c:ptCount val="3"/>
                  <c:pt idx="0">
                    <c:v>3.1359999999999999E-2</c:v>
                  </c:pt>
                  <c:pt idx="1">
                    <c:v>2.3519999999999999E-2</c:v>
                  </c:pt>
                  <c:pt idx="2">
                    <c:v>0.1176</c:v>
                  </c:pt>
                </c:numCache>
              </c:numRef>
            </c:plus>
            <c:minus>
              <c:numRef>
                <c:f>'Sense of Community'!$X$60:$X$62</c:f>
                <c:numCache>
                  <c:formatCode>General</c:formatCode>
                  <c:ptCount val="3"/>
                  <c:pt idx="0">
                    <c:v>3.1359999999999999E-2</c:v>
                  </c:pt>
                  <c:pt idx="1">
                    <c:v>2.3519999999999999E-2</c:v>
                  </c:pt>
                  <c:pt idx="2">
                    <c:v>0.1176</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'Sense of Community'!$P$60:$P$62</c:f>
              <c:strCache>
                <c:ptCount val="3"/>
                <c:pt idx="0">
                  <c:v>Men</c:v>
                </c:pt>
                <c:pt idx="1">
                  <c:v>Women</c:v>
                </c:pt>
                <c:pt idx="2">
                  <c:v>Nonbinary</c:v>
                </c:pt>
              </c:strCache>
            </c:strRef>
          </c:cat>
          <c:val>
            <c:numRef>
              <c:f>'Sense of Community'!$T$60:$T$62</c:f>
              <c:numCache>
                <c:formatCode>General</c:formatCode>
                <c:ptCount val="3"/>
                <c:pt idx="0">
                  <c:v>3.9529999999999998</c:v>
                </c:pt>
                <c:pt idx="1">
                  <c:v>3.8959999999999999</c:v>
                </c:pt>
                <c:pt idx="2">
                  <c:v>3.7509999999999999</c:v>
                </c:pt>
              </c:numCache>
            </c:numRef>
          </c:val>
          <c:extLst>
            <c:ext xmlns:c16="http://schemas.microsoft.com/office/drawing/2014/chart" uri="{C3380CC4-5D6E-409C-BE32-E72D297353CC}">
              <c16:uniqueId val="{00000005-77C5-5342-9B52-FEDDAB434C14}"/>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Stronger Sense of Community––&gt;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1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u="none" strike="noStrike" kern="1200" spc="0" baseline="0">
                <a:solidFill>
                  <a:sysClr val="windowText" lastClr="000000">
                    <a:lumMod val="65000"/>
                    <a:lumOff val="35000"/>
                  </a:sysClr>
                </a:solidFill>
              </a:rPr>
              <a:t>Overall Sense of Community by Broad Race/Ethnicity</a:t>
            </a:r>
          </a:p>
        </c:rich>
      </c:tx>
      <c:overlay val="0"/>
      <c:spPr>
        <a:noFill/>
        <a:ln>
          <a:noFill/>
        </a:ln>
        <a:effectLst/>
      </c:spPr>
    </c:title>
    <c:autoTitleDeleted val="0"/>
    <c:plotArea>
      <c:layout/>
      <c:barChart>
        <c:barDir val="col"/>
        <c:grouping val="clustered"/>
        <c:varyColors val="0"/>
        <c:ser>
          <c:idx val="0"/>
          <c:order val="0"/>
          <c:tx>
            <c:strRef>
              <c:f>'Sense of Community'!$Q$57</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'Sense of Community'!$W$65:$W$67</c:f>
                <c:numCache>
                  <c:formatCode>General</c:formatCode>
                  <c:ptCount val="3"/>
                  <c:pt idx="0">
                    <c:v>0.63112000000000001</c:v>
                  </c:pt>
                  <c:pt idx="1">
                    <c:v>0.13915999999999998</c:v>
                  </c:pt>
                  <c:pt idx="2">
                    <c:v>0.11368</c:v>
                  </c:pt>
                </c:numCache>
              </c:numRef>
            </c:plus>
            <c:minus>
              <c:numRef>
                <c:f>'Sense of Community'!$W$65:$W$67</c:f>
                <c:numCache>
                  <c:formatCode>General</c:formatCode>
                  <c:ptCount val="3"/>
                  <c:pt idx="0">
                    <c:v>0.63112000000000001</c:v>
                  </c:pt>
                  <c:pt idx="1">
                    <c:v>0.13915999999999998</c:v>
                  </c:pt>
                  <c:pt idx="2">
                    <c:v>0.11368</c:v>
                  </c:pt>
                </c:numCache>
              </c:numRef>
            </c:minus>
            <c:spPr>
              <a:ln w="38100">
                <a:solidFill>
                  <a:srgbClr val="92D050"/>
                </a:solidFill>
              </a:ln>
            </c:spPr>
          </c:errBars>
          <c:cat>
            <c:strRef>
              <c:f>'Sense of Community'!$P$65:$P$67</c:f>
              <c:strCache>
                <c:ptCount val="3"/>
                <c:pt idx="0">
                  <c:v>International</c:v>
                </c:pt>
                <c:pt idx="1">
                  <c:v>People of Color</c:v>
                </c:pt>
                <c:pt idx="2">
                  <c:v>White</c:v>
                </c:pt>
              </c:strCache>
            </c:strRef>
          </c:cat>
          <c:val>
            <c:numRef>
              <c:f>'Sense of Community'!$Q$65:$Q$67</c:f>
              <c:numCache>
                <c:formatCode>General</c:formatCode>
                <c:ptCount val="3"/>
                <c:pt idx="0">
                  <c:v>3.8</c:v>
                </c:pt>
                <c:pt idx="1">
                  <c:v>3.5779999999999998</c:v>
                </c:pt>
                <c:pt idx="2">
                  <c:v>3.714</c:v>
                </c:pt>
              </c:numCache>
            </c:numRef>
          </c:val>
          <c:extLst>
            <c:ext xmlns:c16="http://schemas.microsoft.com/office/drawing/2014/chart" uri="{C3380CC4-5D6E-409C-BE32-E72D297353CC}">
              <c16:uniqueId val="{00000003-AA5E-FB4B-8182-1D111DBA0102}"/>
            </c:ext>
          </c:extLst>
        </c:ser>
        <c:ser>
          <c:idx val="1"/>
          <c:order val="1"/>
          <c:tx>
            <c:strRef>
              <c:f>'Sense of Community'!$R$57</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'Sense of Community'!$X$65:$X$67</c:f>
                <c:numCache>
                  <c:formatCode>General</c:formatCode>
                  <c:ptCount val="3"/>
                  <c:pt idx="0">
                    <c:v>7.6439999999999994E-2</c:v>
                  </c:pt>
                  <c:pt idx="1">
                    <c:v>4.5079999999999995E-2</c:v>
                  </c:pt>
                  <c:pt idx="2">
                    <c:v>2.1559999999999999E-2</c:v>
                  </c:pt>
                </c:numCache>
              </c:numRef>
            </c:plus>
            <c:minus>
              <c:numRef>
                <c:f>'Sense of Community'!$X$65:$X$67</c:f>
                <c:numCache>
                  <c:formatCode>General</c:formatCode>
                  <c:ptCount val="3"/>
                  <c:pt idx="0">
                    <c:v>7.6439999999999994E-2</c:v>
                  </c:pt>
                  <c:pt idx="1">
                    <c:v>4.5079999999999995E-2</c:v>
                  </c:pt>
                  <c:pt idx="2">
                    <c:v>2.1559999999999999E-2</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'Sense of Community'!$P$65:$P$67</c:f>
              <c:strCache>
                <c:ptCount val="3"/>
                <c:pt idx="0">
                  <c:v>International</c:v>
                </c:pt>
                <c:pt idx="1">
                  <c:v>People of Color</c:v>
                </c:pt>
                <c:pt idx="2">
                  <c:v>White</c:v>
                </c:pt>
              </c:strCache>
            </c:strRef>
          </c:cat>
          <c:val>
            <c:numRef>
              <c:f>'Sense of Community'!$T$65:$T$67</c:f>
              <c:numCache>
                <c:formatCode>General</c:formatCode>
                <c:ptCount val="3"/>
                <c:pt idx="0">
                  <c:v>4.2030000000000003</c:v>
                </c:pt>
                <c:pt idx="1">
                  <c:v>3.827</c:v>
                </c:pt>
                <c:pt idx="2">
                  <c:v>3.9220000000000002</c:v>
                </c:pt>
              </c:numCache>
            </c:numRef>
          </c:val>
          <c:extLst>
            <c:ext xmlns:c16="http://schemas.microsoft.com/office/drawing/2014/chart" uri="{C3380CC4-5D6E-409C-BE32-E72D297353CC}">
              <c16:uniqueId val="{00000005-AA5E-FB4B-8182-1D111DBA0102}"/>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Stronger Sense of Community–––&gt;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1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u="none" strike="noStrike" kern="1200" spc="0" baseline="0">
                <a:solidFill>
                  <a:sysClr val="windowText" lastClr="000000">
                    <a:lumMod val="65000"/>
                    <a:lumOff val="35000"/>
                  </a:sysClr>
                </a:solidFill>
              </a:rPr>
              <a:t>I believe that people can be full members of our community regardless of their...</a:t>
            </a:r>
          </a:p>
        </c:rich>
      </c:tx>
      <c:overlay val="0"/>
      <c:spPr>
        <a:noFill/>
        <a:ln>
          <a:noFill/>
        </a:ln>
        <a:effectLst/>
      </c:spPr>
    </c:title>
    <c:autoTitleDeleted val="0"/>
    <c:plotArea>
      <c:layout/>
      <c:barChart>
        <c:barDir val="col"/>
        <c:grouping val="clustered"/>
        <c:varyColors val="0"/>
        <c:ser>
          <c:idx val="0"/>
          <c:order val="0"/>
          <c:tx>
            <c:strRef>
              <c:f>'Community Outcomes I '!$S$4</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 '!$W$14:$W$20</c:f>
                <c:numCache>
                  <c:formatCode>General</c:formatCode>
                  <c:ptCount val="7"/>
                  <c:pt idx="0">
                    <c:v>0.10388</c:v>
                  </c:pt>
                  <c:pt idx="1">
                    <c:v>9.8000000000000004E-2</c:v>
                  </c:pt>
                  <c:pt idx="2">
                    <c:v>9.604E-2</c:v>
                  </c:pt>
                  <c:pt idx="3">
                    <c:v>9.604E-2</c:v>
                  </c:pt>
                  <c:pt idx="4">
                    <c:v>8.8200000000000001E-2</c:v>
                  </c:pt>
                  <c:pt idx="5">
                    <c:v>8.2320000000000004E-2</c:v>
                  </c:pt>
                  <c:pt idx="6">
                    <c:v>9.9959999999999993E-2</c:v>
                  </c:pt>
                </c:numCache>
              </c:numRef>
            </c:plus>
            <c:minus>
              <c:numRef>
                <c:f>'Community Outcomes I '!$W$14:$W$20</c:f>
                <c:numCache>
                  <c:formatCode>General</c:formatCode>
                  <c:ptCount val="7"/>
                  <c:pt idx="0">
                    <c:v>0.10388</c:v>
                  </c:pt>
                  <c:pt idx="1">
                    <c:v>9.8000000000000004E-2</c:v>
                  </c:pt>
                  <c:pt idx="2">
                    <c:v>9.604E-2</c:v>
                  </c:pt>
                  <c:pt idx="3">
                    <c:v>9.604E-2</c:v>
                  </c:pt>
                  <c:pt idx="4">
                    <c:v>8.8200000000000001E-2</c:v>
                  </c:pt>
                  <c:pt idx="5">
                    <c:v>8.2320000000000004E-2</c:v>
                  </c:pt>
                  <c:pt idx="6">
                    <c:v>9.9959999999999993E-2</c:v>
                  </c:pt>
                </c:numCache>
              </c:numRef>
            </c:minus>
            <c:spPr>
              <a:ln w="38100">
                <a:solidFill>
                  <a:srgbClr val="92D050"/>
                </a:solidFill>
              </a:ln>
            </c:spPr>
          </c:errBars>
          <c:cat>
            <c:strRef>
              <c:f>'Community Outcomes I '!$P$5:$P$11</c:f>
              <c:strCache>
                <c:ptCount val="7"/>
                <c:pt idx="0">
                  <c:v>Political beliefs</c:v>
                </c:pt>
                <c:pt idx="1">
                  <c:v>Social class and economic background</c:v>
                </c:pt>
                <c:pt idx="2">
                  <c:v>Religious beliefs and commitments</c:v>
                </c:pt>
                <c:pt idx="3">
                  <c:v>Racial or ethnic identity</c:v>
                </c:pt>
                <c:pt idx="4">
                  <c:v>Gender identity</c:v>
                </c:pt>
                <c:pt idx="5">
                  <c:v>Sexual orientation</c:v>
                </c:pt>
                <c:pt idx="6">
                  <c:v>Role on campus</c:v>
                </c:pt>
              </c:strCache>
            </c:strRef>
          </c:cat>
          <c:val>
            <c:numRef>
              <c:f>'Community Outcomes I '!$S$5:$S$11</c:f>
              <c:numCache>
                <c:formatCode>General</c:formatCode>
                <c:ptCount val="7"/>
                <c:pt idx="0">
                  <c:v>3.1619999999999999</c:v>
                </c:pt>
                <c:pt idx="1">
                  <c:v>3.58</c:v>
                </c:pt>
                <c:pt idx="2">
                  <c:v>3.5659999999999998</c:v>
                </c:pt>
                <c:pt idx="3">
                  <c:v>3.649</c:v>
                </c:pt>
                <c:pt idx="4">
                  <c:v>3.7730000000000001</c:v>
                </c:pt>
                <c:pt idx="5">
                  <c:v>3.847</c:v>
                </c:pt>
                <c:pt idx="6">
                  <c:v>3.5859999999999999</c:v>
                </c:pt>
              </c:numCache>
            </c:numRef>
          </c:val>
          <c:extLst>
            <c:ext xmlns:c16="http://schemas.microsoft.com/office/drawing/2014/chart" uri="{C3380CC4-5D6E-409C-BE32-E72D297353CC}">
              <c16:uniqueId val="{00000003-50DB-F846-AD41-809360D026AF}"/>
            </c:ext>
          </c:extLst>
        </c:ser>
        <c:ser>
          <c:idx val="1"/>
          <c:order val="1"/>
          <c:tx>
            <c:strRef>
              <c:f>'Community Outcomes I '!$T$4</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 '!$X$14:$X$20</c:f>
                <c:numCache>
                  <c:formatCode>General</c:formatCode>
                  <c:ptCount val="7"/>
                  <c:pt idx="0">
                    <c:v>2.7439999999999999E-2</c:v>
                  </c:pt>
                  <c:pt idx="1">
                    <c:v>2.3519999999999999E-2</c:v>
                  </c:pt>
                  <c:pt idx="2">
                    <c:v>2.3519999999999999E-2</c:v>
                  </c:pt>
                  <c:pt idx="3">
                    <c:v>2.3519999999999999E-2</c:v>
                  </c:pt>
                  <c:pt idx="4">
                    <c:v>2.3519999999999999E-2</c:v>
                  </c:pt>
                  <c:pt idx="5">
                    <c:v>2.1559999999999999E-2</c:v>
                  </c:pt>
                  <c:pt idx="6">
                    <c:v>2.5479999999999999E-2</c:v>
                  </c:pt>
                </c:numCache>
              </c:numRef>
            </c:plus>
            <c:minus>
              <c:numRef>
                <c:f>'Community Outcomes I '!$X$14:$X$20</c:f>
                <c:numCache>
                  <c:formatCode>General</c:formatCode>
                  <c:ptCount val="7"/>
                  <c:pt idx="0">
                    <c:v>2.7439999999999999E-2</c:v>
                  </c:pt>
                  <c:pt idx="1">
                    <c:v>2.3519999999999999E-2</c:v>
                  </c:pt>
                  <c:pt idx="2">
                    <c:v>2.3519999999999999E-2</c:v>
                  </c:pt>
                  <c:pt idx="3">
                    <c:v>2.3519999999999999E-2</c:v>
                  </c:pt>
                  <c:pt idx="4">
                    <c:v>2.3519999999999999E-2</c:v>
                  </c:pt>
                  <c:pt idx="5">
                    <c:v>2.1559999999999999E-2</c:v>
                  </c:pt>
                  <c:pt idx="6">
                    <c:v>2.5479999999999999E-2</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'Community Outcomes I '!$P$5:$P$11</c:f>
              <c:strCache>
                <c:ptCount val="7"/>
                <c:pt idx="0">
                  <c:v>Political beliefs</c:v>
                </c:pt>
                <c:pt idx="1">
                  <c:v>Social class and economic background</c:v>
                </c:pt>
                <c:pt idx="2">
                  <c:v>Religious beliefs and commitments</c:v>
                </c:pt>
                <c:pt idx="3">
                  <c:v>Racial or ethnic identity</c:v>
                </c:pt>
                <c:pt idx="4">
                  <c:v>Gender identity</c:v>
                </c:pt>
                <c:pt idx="5">
                  <c:v>Sexual orientation</c:v>
                </c:pt>
                <c:pt idx="6">
                  <c:v>Role on campus</c:v>
                </c:pt>
              </c:strCache>
            </c:strRef>
          </c:cat>
          <c:val>
            <c:numRef>
              <c:f>'Community Outcomes I '!$T$5:$T$11</c:f>
              <c:numCache>
                <c:formatCode>General</c:formatCode>
                <c:ptCount val="7"/>
                <c:pt idx="0">
                  <c:v>3.5089999999999999</c:v>
                </c:pt>
                <c:pt idx="1">
                  <c:v>3.9239999999999999</c:v>
                </c:pt>
                <c:pt idx="2">
                  <c:v>3.8759999999999999</c:v>
                </c:pt>
                <c:pt idx="3">
                  <c:v>3.9630000000000001</c:v>
                </c:pt>
                <c:pt idx="4">
                  <c:v>3.9750000000000001</c:v>
                </c:pt>
                <c:pt idx="5">
                  <c:v>4.0110000000000001</c:v>
                </c:pt>
                <c:pt idx="6">
                  <c:v>3.7949999999999999</c:v>
                </c:pt>
              </c:numCache>
            </c:numRef>
          </c:val>
          <c:extLst>
            <c:ext xmlns:c16="http://schemas.microsoft.com/office/drawing/2014/chart" uri="{C3380CC4-5D6E-409C-BE32-E72D297353CC}">
              <c16:uniqueId val="{00000005-50DB-F846-AD41-809360D026AF}"/>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Stronger Agreement–––&gt;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1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baseline="0">
                <a:effectLst/>
              </a:rPr>
              <a:t>I believe that people can be full members of our community </a:t>
            </a:r>
          </a:p>
          <a:p>
            <a:pPr>
              <a:defRPr sz="1400" b="0" i="0" u="none" strike="noStrike" kern="1200" spc="0" baseline="0">
                <a:solidFill>
                  <a:schemeClr val="tx1">
                    <a:lumMod val="65000"/>
                    <a:lumOff val="35000"/>
                  </a:schemeClr>
                </a:solidFill>
                <a:latin typeface="+mn-lt"/>
                <a:ea typeface="+mn-ea"/>
                <a:cs typeface="+mn-cs"/>
              </a:defRPr>
            </a:pPr>
            <a:r>
              <a:rPr lang="en-US" sz="1400" b="0" i="0" baseline="0">
                <a:effectLst/>
              </a:rPr>
              <a:t>regardless of their role on campus</a:t>
            </a:r>
          </a:p>
        </c:rich>
      </c:tx>
      <c:overlay val="0"/>
      <c:spPr>
        <a:noFill/>
        <a:ln>
          <a:noFill/>
        </a:ln>
        <a:effectLst/>
      </c:spPr>
    </c:title>
    <c:autoTitleDeleted val="0"/>
    <c:plotArea>
      <c:layout/>
      <c:barChart>
        <c:barDir val="col"/>
        <c:grouping val="clustered"/>
        <c:varyColors val="0"/>
        <c:ser>
          <c:idx val="0"/>
          <c:order val="0"/>
          <c:tx>
            <c:strRef>
              <c:f>'Community Outcomes I '!$T$28</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 '!$W$36:$W$40</c:f>
                <c:numCache>
                  <c:formatCode>General</c:formatCode>
                  <c:ptCount val="5"/>
                  <c:pt idx="0">
                    <c:v>0.1176</c:v>
                  </c:pt>
                  <c:pt idx="1">
                    <c:v>0</c:v>
                  </c:pt>
                  <c:pt idx="2">
                    <c:v>0.21559999999999999</c:v>
                  </c:pt>
                  <c:pt idx="3">
                    <c:v>0.19600000000000001</c:v>
                  </c:pt>
                  <c:pt idx="4">
                    <c:v>0.66639999999999999</c:v>
                  </c:pt>
                </c:numCache>
              </c:numRef>
            </c:plus>
            <c:minus>
              <c:numRef>
                <c:f>'Community Outcomes I '!$W$36:$W$40</c:f>
                <c:numCache>
                  <c:formatCode>General</c:formatCode>
                  <c:ptCount val="5"/>
                  <c:pt idx="0">
                    <c:v>0.1176</c:v>
                  </c:pt>
                  <c:pt idx="1">
                    <c:v>0</c:v>
                  </c:pt>
                  <c:pt idx="2">
                    <c:v>0.21559999999999999</c:v>
                  </c:pt>
                  <c:pt idx="3">
                    <c:v>0.19600000000000001</c:v>
                  </c:pt>
                  <c:pt idx="4">
                    <c:v>0.66639999999999999</c:v>
                  </c:pt>
                </c:numCache>
              </c:numRef>
            </c:minus>
            <c:spPr>
              <a:ln w="38100">
                <a:solidFill>
                  <a:srgbClr val="92D050"/>
                </a:solidFill>
              </a:ln>
            </c:spPr>
          </c:errBars>
          <c:cat>
            <c:strRef>
              <c:f>'Community Outcomes I '!$R$29:$R$33</c:f>
              <c:strCache>
                <c:ptCount val="5"/>
                <c:pt idx="0">
                  <c:v>Undergraduate students</c:v>
                </c:pt>
                <c:pt idx="1">
                  <c:v>Graduate students</c:v>
                </c:pt>
                <c:pt idx="2">
                  <c:v>Faculty</c:v>
                </c:pt>
                <c:pt idx="3">
                  <c:v>Staff</c:v>
                </c:pt>
                <c:pt idx="4">
                  <c:v>Administrators</c:v>
                </c:pt>
              </c:strCache>
            </c:strRef>
          </c:cat>
          <c:val>
            <c:numRef>
              <c:f>'Community Outcomes I '!$T$29:$T$33</c:f>
              <c:numCache>
                <c:formatCode>General</c:formatCode>
                <c:ptCount val="5"/>
                <c:pt idx="0">
                  <c:v>3.996</c:v>
                </c:pt>
                <c:pt idx="1">
                  <c:v>0</c:v>
                </c:pt>
                <c:pt idx="2">
                  <c:v>3.3650000000000002</c:v>
                </c:pt>
                <c:pt idx="3">
                  <c:v>3.1280000000000001</c:v>
                </c:pt>
                <c:pt idx="4">
                  <c:v>3</c:v>
                </c:pt>
              </c:numCache>
            </c:numRef>
          </c:val>
          <c:extLst>
            <c:ext xmlns:c16="http://schemas.microsoft.com/office/drawing/2014/chart" uri="{C3380CC4-5D6E-409C-BE32-E72D297353CC}">
              <c16:uniqueId val="{00000003-FA63-EB40-AA73-3C4F09B65C90}"/>
            </c:ext>
          </c:extLst>
        </c:ser>
        <c:ser>
          <c:idx val="1"/>
          <c:order val="1"/>
          <c:tx>
            <c:strRef>
              <c:f>'Community Outcomes I '!$U$28</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 '!$X$36:$X$40</c:f>
                <c:numCache>
                  <c:formatCode>General</c:formatCode>
                  <c:ptCount val="5"/>
                  <c:pt idx="0">
                    <c:v>3.3320000000000002E-2</c:v>
                  </c:pt>
                  <c:pt idx="1">
                    <c:v>7.4479999999999991E-2</c:v>
                  </c:pt>
                  <c:pt idx="2">
                    <c:v>5.8799999999999998E-2</c:v>
                  </c:pt>
                  <c:pt idx="3">
                    <c:v>4.9000000000000002E-2</c:v>
                  </c:pt>
                  <c:pt idx="4">
                    <c:v>0.10976</c:v>
                  </c:pt>
                </c:numCache>
              </c:numRef>
            </c:plus>
            <c:minus>
              <c:numRef>
                <c:f>'Community Outcomes I '!$X$36:$X$40</c:f>
                <c:numCache>
                  <c:formatCode>General</c:formatCode>
                  <c:ptCount val="5"/>
                  <c:pt idx="0">
                    <c:v>3.3320000000000002E-2</c:v>
                  </c:pt>
                  <c:pt idx="1">
                    <c:v>7.4479999999999991E-2</c:v>
                  </c:pt>
                  <c:pt idx="2">
                    <c:v>5.8799999999999998E-2</c:v>
                  </c:pt>
                  <c:pt idx="3">
                    <c:v>4.9000000000000002E-2</c:v>
                  </c:pt>
                  <c:pt idx="4">
                    <c:v>0.10976</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'Community Outcomes I '!$R$29:$R$33</c:f>
              <c:strCache>
                <c:ptCount val="5"/>
                <c:pt idx="0">
                  <c:v>Undergraduate students</c:v>
                </c:pt>
                <c:pt idx="1">
                  <c:v>Graduate students</c:v>
                </c:pt>
                <c:pt idx="2">
                  <c:v>Faculty</c:v>
                </c:pt>
                <c:pt idx="3">
                  <c:v>Staff</c:v>
                </c:pt>
                <c:pt idx="4">
                  <c:v>Administrators</c:v>
                </c:pt>
              </c:strCache>
            </c:strRef>
          </c:cat>
          <c:val>
            <c:numRef>
              <c:f>'Community Outcomes I '!$U$29:$U$33</c:f>
              <c:numCache>
                <c:formatCode>General</c:formatCode>
                <c:ptCount val="5"/>
                <c:pt idx="0">
                  <c:v>4.0659999999999998</c:v>
                </c:pt>
                <c:pt idx="1">
                  <c:v>3.9750000000000001</c:v>
                </c:pt>
                <c:pt idx="2">
                  <c:v>3.6219999999999999</c:v>
                </c:pt>
                <c:pt idx="3">
                  <c:v>3.5449999999999999</c:v>
                </c:pt>
                <c:pt idx="4">
                  <c:v>3.798</c:v>
                </c:pt>
              </c:numCache>
            </c:numRef>
          </c:val>
          <c:extLst>
            <c:ext xmlns:c16="http://schemas.microsoft.com/office/drawing/2014/chart" uri="{C3380CC4-5D6E-409C-BE32-E72D297353CC}">
              <c16:uniqueId val="{00000005-FA63-EB40-AA73-3C4F09B65C90}"/>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Stronger Agreement–––&gt;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1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u="none" strike="noStrike" baseline="0">
                <a:effectLst/>
              </a:rPr>
              <a:t>Faculty at our institution are skilled, committed, and capable </a:t>
            </a:r>
          </a:p>
        </c:rich>
      </c:tx>
      <c:overlay val="0"/>
      <c:spPr>
        <a:noFill/>
        <a:ln>
          <a:noFill/>
        </a:ln>
        <a:effectLst/>
      </c:spPr>
    </c:title>
    <c:autoTitleDeleted val="0"/>
    <c:plotArea>
      <c:layout/>
      <c:barChart>
        <c:barDir val="col"/>
        <c:grouping val="clustered"/>
        <c:varyColors val="0"/>
        <c:ser>
          <c:idx val="0"/>
          <c:order val="0"/>
          <c:tx>
            <c:strRef>
              <c:f>'Community Outcomes I '!$T$28</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 '!$W$50:$W$54</c:f>
                <c:numCache>
                  <c:formatCode>General</c:formatCode>
                  <c:ptCount val="5"/>
                  <c:pt idx="0">
                    <c:v>9.604E-2</c:v>
                  </c:pt>
                  <c:pt idx="1">
                    <c:v>0</c:v>
                  </c:pt>
                  <c:pt idx="2">
                    <c:v>0.11563999999999999</c:v>
                  </c:pt>
                  <c:pt idx="3">
                    <c:v>0.13524</c:v>
                  </c:pt>
                  <c:pt idx="4">
                    <c:v>0.41747999999999996</c:v>
                  </c:pt>
                </c:numCache>
              </c:numRef>
            </c:plus>
            <c:minus>
              <c:numRef>
                <c:f>'Community Outcomes I '!$W$50:$W$54</c:f>
                <c:numCache>
                  <c:formatCode>General</c:formatCode>
                  <c:ptCount val="5"/>
                  <c:pt idx="0">
                    <c:v>9.604E-2</c:v>
                  </c:pt>
                  <c:pt idx="1">
                    <c:v>0</c:v>
                  </c:pt>
                  <c:pt idx="2">
                    <c:v>0.11563999999999999</c:v>
                  </c:pt>
                  <c:pt idx="3">
                    <c:v>0.13524</c:v>
                  </c:pt>
                  <c:pt idx="4">
                    <c:v>0.41747999999999996</c:v>
                  </c:pt>
                </c:numCache>
              </c:numRef>
            </c:minus>
            <c:spPr>
              <a:ln w="38100">
                <a:solidFill>
                  <a:srgbClr val="92D050"/>
                </a:solidFill>
              </a:ln>
            </c:spPr>
          </c:errBars>
          <c:cat>
            <c:strRef>
              <c:f>'Community Outcomes I '!$R$43:$R$47</c:f>
              <c:strCache>
                <c:ptCount val="5"/>
                <c:pt idx="0">
                  <c:v>Undergraduate students</c:v>
                </c:pt>
                <c:pt idx="1">
                  <c:v>Graduate students</c:v>
                </c:pt>
                <c:pt idx="2">
                  <c:v>Faculty</c:v>
                </c:pt>
                <c:pt idx="3">
                  <c:v>Staff</c:v>
                </c:pt>
                <c:pt idx="4">
                  <c:v>Administrators</c:v>
                </c:pt>
              </c:strCache>
            </c:strRef>
          </c:cat>
          <c:val>
            <c:numRef>
              <c:f>'Community Outcomes I '!$T$43:$T$47</c:f>
              <c:numCache>
                <c:formatCode>General</c:formatCode>
                <c:ptCount val="5"/>
                <c:pt idx="0">
                  <c:v>4.4039999999999999</c:v>
                </c:pt>
                <c:pt idx="1">
                  <c:v>0</c:v>
                </c:pt>
                <c:pt idx="2">
                  <c:v>4.5880000000000001</c:v>
                </c:pt>
                <c:pt idx="3">
                  <c:v>4.0830000000000002</c:v>
                </c:pt>
                <c:pt idx="4">
                  <c:v>4</c:v>
                </c:pt>
              </c:numCache>
            </c:numRef>
          </c:val>
          <c:extLst>
            <c:ext xmlns:c16="http://schemas.microsoft.com/office/drawing/2014/chart" uri="{C3380CC4-5D6E-409C-BE32-E72D297353CC}">
              <c16:uniqueId val="{00000003-4355-1C4E-B29B-FBDFE064CEEE}"/>
            </c:ext>
          </c:extLst>
        </c:ser>
        <c:ser>
          <c:idx val="1"/>
          <c:order val="1"/>
          <c:tx>
            <c:strRef>
              <c:f>'Community Outcomes I '!$U$28</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 '!$X$50:$X$54</c:f>
                <c:numCache>
                  <c:formatCode>General</c:formatCode>
                  <c:ptCount val="5"/>
                  <c:pt idx="0">
                    <c:v>2.3519999999999999E-2</c:v>
                  </c:pt>
                  <c:pt idx="1">
                    <c:v>6.4680000000000001E-2</c:v>
                  </c:pt>
                  <c:pt idx="2">
                    <c:v>3.5279999999999999E-2</c:v>
                  </c:pt>
                  <c:pt idx="3">
                    <c:v>3.3320000000000002E-2</c:v>
                  </c:pt>
                  <c:pt idx="4">
                    <c:v>7.6439999999999994E-2</c:v>
                  </c:pt>
                </c:numCache>
              </c:numRef>
            </c:plus>
            <c:minus>
              <c:numRef>
                <c:f>'Community Outcomes I '!$X$50:$X$54</c:f>
                <c:numCache>
                  <c:formatCode>General</c:formatCode>
                  <c:ptCount val="5"/>
                  <c:pt idx="0">
                    <c:v>2.3519999999999999E-2</c:v>
                  </c:pt>
                  <c:pt idx="1">
                    <c:v>6.4680000000000001E-2</c:v>
                  </c:pt>
                  <c:pt idx="2">
                    <c:v>3.5279999999999999E-2</c:v>
                  </c:pt>
                  <c:pt idx="3">
                    <c:v>3.3320000000000002E-2</c:v>
                  </c:pt>
                  <c:pt idx="4">
                    <c:v>7.6439999999999994E-2</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'Community Outcomes I '!$R$43:$R$47</c:f>
              <c:strCache>
                <c:ptCount val="5"/>
                <c:pt idx="0">
                  <c:v>Undergraduate students</c:v>
                </c:pt>
                <c:pt idx="1">
                  <c:v>Graduate students</c:v>
                </c:pt>
                <c:pt idx="2">
                  <c:v>Faculty</c:v>
                </c:pt>
                <c:pt idx="3">
                  <c:v>Staff</c:v>
                </c:pt>
                <c:pt idx="4">
                  <c:v>Administrators</c:v>
                </c:pt>
              </c:strCache>
            </c:strRef>
          </c:cat>
          <c:val>
            <c:numRef>
              <c:f>'Community Outcomes I '!$U$43:$U$47</c:f>
              <c:numCache>
                <c:formatCode>General</c:formatCode>
                <c:ptCount val="5"/>
                <c:pt idx="0">
                  <c:v>4.2919999999999998</c:v>
                </c:pt>
                <c:pt idx="1">
                  <c:v>4.2930000000000001</c:v>
                </c:pt>
                <c:pt idx="2">
                  <c:v>4.4660000000000002</c:v>
                </c:pt>
                <c:pt idx="3">
                  <c:v>4.101</c:v>
                </c:pt>
                <c:pt idx="4">
                  <c:v>4.3019999999999996</c:v>
                </c:pt>
              </c:numCache>
            </c:numRef>
          </c:val>
          <c:extLst>
            <c:ext xmlns:c16="http://schemas.microsoft.com/office/drawing/2014/chart" uri="{C3380CC4-5D6E-409C-BE32-E72D297353CC}">
              <c16:uniqueId val="{00000005-4355-1C4E-B29B-FBDFE064CEEE}"/>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Stronger Agreement–––&gt;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1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u="none" strike="noStrike" baseline="0">
                <a:effectLst/>
              </a:rPr>
              <a:t>Staff at our institution are skilled, committed, and capable</a:t>
            </a:r>
          </a:p>
        </c:rich>
      </c:tx>
      <c:overlay val="0"/>
      <c:spPr>
        <a:noFill/>
        <a:ln>
          <a:noFill/>
        </a:ln>
        <a:effectLst/>
      </c:spPr>
    </c:title>
    <c:autoTitleDeleted val="0"/>
    <c:plotArea>
      <c:layout/>
      <c:barChart>
        <c:barDir val="col"/>
        <c:grouping val="clustered"/>
        <c:varyColors val="0"/>
        <c:ser>
          <c:idx val="0"/>
          <c:order val="0"/>
          <c:tx>
            <c:strRef>
              <c:f>'Community Outcomes I '!$T$28</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 '!$W$64:$W$68</c:f>
                <c:numCache>
                  <c:formatCode>General</c:formatCode>
                  <c:ptCount val="5"/>
                  <c:pt idx="0">
                    <c:v>9.8000000000000004E-2</c:v>
                  </c:pt>
                  <c:pt idx="1">
                    <c:v>0</c:v>
                  </c:pt>
                  <c:pt idx="2">
                    <c:v>0.12936</c:v>
                  </c:pt>
                  <c:pt idx="3">
                    <c:v>0.12544</c:v>
                  </c:pt>
                  <c:pt idx="4">
                    <c:v>0.35083999999999999</c:v>
                  </c:pt>
                </c:numCache>
              </c:numRef>
            </c:plus>
            <c:minus>
              <c:numRef>
                <c:f>'Community Outcomes I '!$W$64:$W$68</c:f>
                <c:numCache>
                  <c:formatCode>General</c:formatCode>
                  <c:ptCount val="5"/>
                  <c:pt idx="0">
                    <c:v>9.8000000000000004E-2</c:v>
                  </c:pt>
                  <c:pt idx="1">
                    <c:v>0</c:v>
                  </c:pt>
                  <c:pt idx="2">
                    <c:v>0.12936</c:v>
                  </c:pt>
                  <c:pt idx="3">
                    <c:v>0.12544</c:v>
                  </c:pt>
                  <c:pt idx="4">
                    <c:v>0.35083999999999999</c:v>
                  </c:pt>
                </c:numCache>
              </c:numRef>
            </c:minus>
            <c:spPr>
              <a:ln w="38100">
                <a:solidFill>
                  <a:srgbClr val="92D050"/>
                </a:solidFill>
              </a:ln>
            </c:spPr>
          </c:errBars>
          <c:cat>
            <c:strRef>
              <c:f>'Community Outcomes I '!$R$57:$R$61</c:f>
              <c:strCache>
                <c:ptCount val="5"/>
                <c:pt idx="0">
                  <c:v>Undergraduate students</c:v>
                </c:pt>
                <c:pt idx="1">
                  <c:v>Graduate students</c:v>
                </c:pt>
                <c:pt idx="2">
                  <c:v>Faculty</c:v>
                </c:pt>
                <c:pt idx="3">
                  <c:v>Staff</c:v>
                </c:pt>
                <c:pt idx="4">
                  <c:v>Administrators</c:v>
                </c:pt>
              </c:strCache>
            </c:strRef>
          </c:cat>
          <c:val>
            <c:numRef>
              <c:f>'Community Outcomes I '!$T$57:$T$61</c:f>
              <c:numCache>
                <c:formatCode>General</c:formatCode>
                <c:ptCount val="5"/>
                <c:pt idx="0">
                  <c:v>4.3940000000000001</c:v>
                </c:pt>
                <c:pt idx="1">
                  <c:v>0</c:v>
                </c:pt>
                <c:pt idx="2">
                  <c:v>4.5179999999999998</c:v>
                </c:pt>
                <c:pt idx="3">
                  <c:v>4.0890000000000004</c:v>
                </c:pt>
                <c:pt idx="4">
                  <c:v>4.25</c:v>
                </c:pt>
              </c:numCache>
            </c:numRef>
          </c:val>
          <c:extLst>
            <c:ext xmlns:c16="http://schemas.microsoft.com/office/drawing/2014/chart" uri="{C3380CC4-5D6E-409C-BE32-E72D297353CC}">
              <c16:uniqueId val="{00000003-2366-2A4C-95EE-30EF795CB83C}"/>
            </c:ext>
          </c:extLst>
        </c:ser>
        <c:ser>
          <c:idx val="1"/>
          <c:order val="1"/>
          <c:tx>
            <c:strRef>
              <c:f>'Community Outcomes I '!$U$28</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 '!$X$64:$X$68</c:f>
                <c:numCache>
                  <c:formatCode>General</c:formatCode>
                  <c:ptCount val="5"/>
                  <c:pt idx="0">
                    <c:v>2.3519999999999999E-2</c:v>
                  </c:pt>
                  <c:pt idx="1">
                    <c:v>6.6640000000000005E-2</c:v>
                  </c:pt>
                  <c:pt idx="2">
                    <c:v>3.9199999999999999E-2</c:v>
                  </c:pt>
                  <c:pt idx="3">
                    <c:v>3.1359999999999999E-2</c:v>
                  </c:pt>
                  <c:pt idx="4">
                    <c:v>8.0360000000000001E-2</c:v>
                  </c:pt>
                </c:numCache>
              </c:numRef>
            </c:plus>
            <c:minus>
              <c:numRef>
                <c:f>'Community Outcomes I '!$X$64:$X$68</c:f>
                <c:numCache>
                  <c:formatCode>General</c:formatCode>
                  <c:ptCount val="5"/>
                  <c:pt idx="0">
                    <c:v>2.3519999999999999E-2</c:v>
                  </c:pt>
                  <c:pt idx="1">
                    <c:v>6.6640000000000005E-2</c:v>
                  </c:pt>
                  <c:pt idx="2">
                    <c:v>3.9199999999999999E-2</c:v>
                  </c:pt>
                  <c:pt idx="3">
                    <c:v>3.1359999999999999E-2</c:v>
                  </c:pt>
                  <c:pt idx="4">
                    <c:v>8.0360000000000001E-2</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'Community Outcomes I '!$R$57:$R$61</c:f>
              <c:strCache>
                <c:ptCount val="5"/>
                <c:pt idx="0">
                  <c:v>Undergraduate students</c:v>
                </c:pt>
                <c:pt idx="1">
                  <c:v>Graduate students</c:v>
                </c:pt>
                <c:pt idx="2">
                  <c:v>Faculty</c:v>
                </c:pt>
                <c:pt idx="3">
                  <c:v>Staff</c:v>
                </c:pt>
                <c:pt idx="4">
                  <c:v>Administrators</c:v>
                </c:pt>
              </c:strCache>
            </c:strRef>
          </c:cat>
          <c:val>
            <c:numRef>
              <c:f>'Community Outcomes I '!$U$57:$U$61</c:f>
              <c:numCache>
                <c:formatCode>General</c:formatCode>
                <c:ptCount val="5"/>
                <c:pt idx="0">
                  <c:v>4.2610000000000001</c:v>
                </c:pt>
                <c:pt idx="1">
                  <c:v>4.2809999999999997</c:v>
                </c:pt>
                <c:pt idx="2">
                  <c:v>4.3029999999999999</c:v>
                </c:pt>
                <c:pt idx="3">
                  <c:v>4.17</c:v>
                </c:pt>
                <c:pt idx="4">
                  <c:v>4.2569999999999997</c:v>
                </c:pt>
              </c:numCache>
            </c:numRef>
          </c:val>
          <c:extLst>
            <c:ext xmlns:c16="http://schemas.microsoft.com/office/drawing/2014/chart" uri="{C3380CC4-5D6E-409C-BE32-E72D297353CC}">
              <c16:uniqueId val="{00000005-2366-2A4C-95EE-30EF795CB83C}"/>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Stronger Agreement–––&gt;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1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u="none" strike="noStrike" baseline="0">
                <a:effectLst/>
              </a:rPr>
              <a:t>Students at our institution are motivated, eager to learn, and committed </a:t>
            </a:r>
          </a:p>
        </c:rich>
      </c:tx>
      <c:overlay val="0"/>
      <c:spPr>
        <a:noFill/>
        <a:ln>
          <a:noFill/>
        </a:ln>
        <a:effectLst/>
      </c:spPr>
    </c:title>
    <c:autoTitleDeleted val="0"/>
    <c:plotArea>
      <c:layout/>
      <c:barChart>
        <c:barDir val="col"/>
        <c:grouping val="clustered"/>
        <c:varyColors val="0"/>
        <c:ser>
          <c:idx val="0"/>
          <c:order val="0"/>
          <c:tx>
            <c:strRef>
              <c:f>'Community Outcomes I '!$T$28</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 '!$W$78:$W$82</c:f>
                <c:numCache>
                  <c:formatCode>General</c:formatCode>
                  <c:ptCount val="5"/>
                  <c:pt idx="0">
                    <c:v>0.12936</c:v>
                  </c:pt>
                  <c:pt idx="1">
                    <c:v>0</c:v>
                  </c:pt>
                  <c:pt idx="2">
                    <c:v>0.19600000000000001</c:v>
                  </c:pt>
                  <c:pt idx="3">
                    <c:v>0.12936</c:v>
                  </c:pt>
                  <c:pt idx="4">
                    <c:v>0.50960000000000005</c:v>
                  </c:pt>
                </c:numCache>
              </c:numRef>
            </c:plus>
            <c:minus>
              <c:numRef>
                <c:f>'Community Outcomes I '!$W$78:$W$82</c:f>
                <c:numCache>
                  <c:formatCode>General</c:formatCode>
                  <c:ptCount val="5"/>
                  <c:pt idx="0">
                    <c:v>0.12936</c:v>
                  </c:pt>
                  <c:pt idx="1">
                    <c:v>0</c:v>
                  </c:pt>
                  <c:pt idx="2">
                    <c:v>0.19600000000000001</c:v>
                  </c:pt>
                  <c:pt idx="3">
                    <c:v>0.12936</c:v>
                  </c:pt>
                  <c:pt idx="4">
                    <c:v>0.50960000000000005</c:v>
                  </c:pt>
                </c:numCache>
              </c:numRef>
            </c:minus>
            <c:spPr>
              <a:ln w="38100">
                <a:solidFill>
                  <a:srgbClr val="92D050"/>
                </a:solidFill>
              </a:ln>
            </c:spPr>
          </c:errBars>
          <c:cat>
            <c:strRef>
              <c:f>'Community Outcomes I '!$R$71:$R$75</c:f>
              <c:strCache>
                <c:ptCount val="5"/>
                <c:pt idx="0">
                  <c:v>Undergraduate students</c:v>
                </c:pt>
                <c:pt idx="1">
                  <c:v>Graduate students</c:v>
                </c:pt>
                <c:pt idx="2">
                  <c:v>Faculty</c:v>
                </c:pt>
                <c:pt idx="3">
                  <c:v>Staff</c:v>
                </c:pt>
                <c:pt idx="4">
                  <c:v>Administrators</c:v>
                </c:pt>
              </c:strCache>
            </c:strRef>
          </c:cat>
          <c:val>
            <c:numRef>
              <c:f>'Community Outcomes I '!$T$71:$T$75</c:f>
              <c:numCache>
                <c:formatCode>General</c:formatCode>
                <c:ptCount val="5"/>
                <c:pt idx="0">
                  <c:v>3.831</c:v>
                </c:pt>
                <c:pt idx="1">
                  <c:v>0</c:v>
                </c:pt>
                <c:pt idx="2">
                  <c:v>3.694</c:v>
                </c:pt>
                <c:pt idx="3">
                  <c:v>3.944</c:v>
                </c:pt>
                <c:pt idx="4">
                  <c:v>3.9169999999999998</c:v>
                </c:pt>
              </c:numCache>
            </c:numRef>
          </c:val>
          <c:extLst>
            <c:ext xmlns:c16="http://schemas.microsoft.com/office/drawing/2014/chart" uri="{C3380CC4-5D6E-409C-BE32-E72D297353CC}">
              <c16:uniqueId val="{00000003-4A1B-3F4F-B680-6BE1B00FE6B4}"/>
            </c:ext>
          </c:extLst>
        </c:ser>
        <c:ser>
          <c:idx val="1"/>
          <c:order val="1"/>
          <c:tx>
            <c:strRef>
              <c:f>'Community Outcomes I '!$U$28</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 '!$X$78:$X$82</c:f>
                <c:numCache>
                  <c:formatCode>General</c:formatCode>
                  <c:ptCount val="5"/>
                  <c:pt idx="0">
                    <c:v>2.7439999999999999E-2</c:v>
                  </c:pt>
                  <c:pt idx="1">
                    <c:v>6.8600000000000008E-2</c:v>
                  </c:pt>
                  <c:pt idx="2">
                    <c:v>4.3119999999999999E-2</c:v>
                  </c:pt>
                  <c:pt idx="3">
                    <c:v>3.3320000000000002E-2</c:v>
                  </c:pt>
                  <c:pt idx="4">
                    <c:v>6.8600000000000008E-2</c:v>
                  </c:pt>
                </c:numCache>
              </c:numRef>
            </c:plus>
            <c:minus>
              <c:numRef>
                <c:f>'Community Outcomes I '!$X$78:$X$82</c:f>
                <c:numCache>
                  <c:formatCode>General</c:formatCode>
                  <c:ptCount val="5"/>
                  <c:pt idx="0">
                    <c:v>2.7439999999999999E-2</c:v>
                  </c:pt>
                  <c:pt idx="1">
                    <c:v>6.8600000000000008E-2</c:v>
                  </c:pt>
                  <c:pt idx="2">
                    <c:v>4.3119999999999999E-2</c:v>
                  </c:pt>
                  <c:pt idx="3">
                    <c:v>3.3320000000000002E-2</c:v>
                  </c:pt>
                  <c:pt idx="4">
                    <c:v>6.8600000000000008E-2</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'Community Outcomes I '!$R$71:$R$75</c:f>
              <c:strCache>
                <c:ptCount val="5"/>
                <c:pt idx="0">
                  <c:v>Undergraduate students</c:v>
                </c:pt>
                <c:pt idx="1">
                  <c:v>Graduate students</c:v>
                </c:pt>
                <c:pt idx="2">
                  <c:v>Faculty</c:v>
                </c:pt>
                <c:pt idx="3">
                  <c:v>Staff</c:v>
                </c:pt>
                <c:pt idx="4">
                  <c:v>Administrators</c:v>
                </c:pt>
              </c:strCache>
            </c:strRef>
          </c:cat>
          <c:val>
            <c:numRef>
              <c:f>'Community Outcomes I '!$U$71:$U$75</c:f>
              <c:numCache>
                <c:formatCode>General</c:formatCode>
                <c:ptCount val="5"/>
                <c:pt idx="0">
                  <c:v>3.9</c:v>
                </c:pt>
                <c:pt idx="1">
                  <c:v>4.0960000000000001</c:v>
                </c:pt>
                <c:pt idx="2">
                  <c:v>3.879</c:v>
                </c:pt>
                <c:pt idx="3">
                  <c:v>4.0430000000000001</c:v>
                </c:pt>
                <c:pt idx="4">
                  <c:v>4.1500000000000004</c:v>
                </c:pt>
              </c:numCache>
            </c:numRef>
          </c:val>
          <c:extLst>
            <c:ext xmlns:c16="http://schemas.microsoft.com/office/drawing/2014/chart" uri="{C3380CC4-5D6E-409C-BE32-E72D297353CC}">
              <c16:uniqueId val="{00000005-4A1B-3F4F-B680-6BE1B00FE6B4}"/>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Stronger Agreement–––&gt;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1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u="none" strike="noStrike" baseline="0">
                <a:effectLst/>
              </a:rPr>
              <a:t>Administrators at our institution are skilled, committed, and capable</a:t>
            </a:r>
          </a:p>
        </c:rich>
      </c:tx>
      <c:overlay val="0"/>
      <c:spPr>
        <a:noFill/>
        <a:ln>
          <a:noFill/>
        </a:ln>
        <a:effectLst/>
      </c:spPr>
    </c:title>
    <c:autoTitleDeleted val="0"/>
    <c:plotArea>
      <c:layout/>
      <c:barChart>
        <c:barDir val="col"/>
        <c:grouping val="clustered"/>
        <c:varyColors val="0"/>
        <c:ser>
          <c:idx val="0"/>
          <c:order val="0"/>
          <c:tx>
            <c:strRef>
              <c:f>'Community Outcomes I '!$T$28</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 '!$W$92:$W$96</c:f>
                <c:numCache>
                  <c:formatCode>General</c:formatCode>
                  <c:ptCount val="5"/>
                  <c:pt idx="0">
                    <c:v>0.12347999999999999</c:v>
                  </c:pt>
                  <c:pt idx="1">
                    <c:v>0</c:v>
                  </c:pt>
                  <c:pt idx="2">
                    <c:v>0.22148000000000001</c:v>
                  </c:pt>
                  <c:pt idx="3">
                    <c:v>0.17443999999999998</c:v>
                  </c:pt>
                  <c:pt idx="4">
                    <c:v>0.84672000000000003</c:v>
                  </c:pt>
                </c:numCache>
              </c:numRef>
            </c:plus>
            <c:minus>
              <c:numRef>
                <c:f>'Community Outcomes I '!$W$92:$W$96</c:f>
                <c:numCache>
                  <c:formatCode>General</c:formatCode>
                  <c:ptCount val="5"/>
                  <c:pt idx="0">
                    <c:v>0.12347999999999999</c:v>
                  </c:pt>
                  <c:pt idx="1">
                    <c:v>0</c:v>
                  </c:pt>
                  <c:pt idx="2">
                    <c:v>0.22148000000000001</c:v>
                  </c:pt>
                  <c:pt idx="3">
                    <c:v>0.17443999999999998</c:v>
                  </c:pt>
                  <c:pt idx="4">
                    <c:v>0.84672000000000003</c:v>
                  </c:pt>
                </c:numCache>
              </c:numRef>
            </c:minus>
            <c:spPr>
              <a:ln w="38100">
                <a:solidFill>
                  <a:srgbClr val="92D050"/>
                </a:solidFill>
              </a:ln>
            </c:spPr>
          </c:errBars>
          <c:cat>
            <c:strRef>
              <c:f>'Community Outcomes I '!$R$92:$R$96</c:f>
              <c:strCache>
                <c:ptCount val="5"/>
                <c:pt idx="0">
                  <c:v>Undergraduate students</c:v>
                </c:pt>
                <c:pt idx="1">
                  <c:v>Graduate students</c:v>
                </c:pt>
                <c:pt idx="2">
                  <c:v>Faculty</c:v>
                </c:pt>
                <c:pt idx="3">
                  <c:v>Staff</c:v>
                </c:pt>
                <c:pt idx="4">
                  <c:v>Administrators</c:v>
                </c:pt>
              </c:strCache>
            </c:strRef>
          </c:cat>
          <c:val>
            <c:numRef>
              <c:f>'Community Outcomes I '!$T$85:$T$89</c:f>
              <c:numCache>
                <c:formatCode>General</c:formatCode>
                <c:ptCount val="5"/>
                <c:pt idx="0">
                  <c:v>4.056</c:v>
                </c:pt>
                <c:pt idx="1">
                  <c:v>0</c:v>
                </c:pt>
                <c:pt idx="2">
                  <c:v>3.4</c:v>
                </c:pt>
                <c:pt idx="3">
                  <c:v>3.4</c:v>
                </c:pt>
                <c:pt idx="4">
                  <c:v>3.3330000000000002</c:v>
                </c:pt>
              </c:numCache>
            </c:numRef>
          </c:val>
          <c:extLst>
            <c:ext xmlns:c16="http://schemas.microsoft.com/office/drawing/2014/chart" uri="{C3380CC4-5D6E-409C-BE32-E72D297353CC}">
              <c16:uniqueId val="{00000003-7EBB-624B-8C7E-4767665992D9}"/>
            </c:ext>
          </c:extLst>
        </c:ser>
        <c:ser>
          <c:idx val="1"/>
          <c:order val="1"/>
          <c:tx>
            <c:strRef>
              <c:f>'Community Outcomes I '!$U$28</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 '!$X$92:$X$96</c:f>
                <c:numCache>
                  <c:formatCode>General</c:formatCode>
                  <c:ptCount val="5"/>
                  <c:pt idx="0">
                    <c:v>2.9399999999999999E-2</c:v>
                  </c:pt>
                  <c:pt idx="1">
                    <c:v>7.8399999999999997E-2</c:v>
                  </c:pt>
                  <c:pt idx="2">
                    <c:v>5.6840000000000002E-2</c:v>
                  </c:pt>
                  <c:pt idx="3">
                    <c:v>3.9199999999999999E-2</c:v>
                  </c:pt>
                  <c:pt idx="4">
                    <c:v>8.4279999999999994E-2</c:v>
                  </c:pt>
                </c:numCache>
              </c:numRef>
            </c:plus>
            <c:minus>
              <c:numRef>
                <c:f>'Community Outcomes I '!$X$92:$X$96</c:f>
                <c:numCache>
                  <c:formatCode>General</c:formatCode>
                  <c:ptCount val="5"/>
                  <c:pt idx="0">
                    <c:v>2.9399999999999999E-2</c:v>
                  </c:pt>
                  <c:pt idx="1">
                    <c:v>7.8399999999999997E-2</c:v>
                  </c:pt>
                  <c:pt idx="2">
                    <c:v>5.6840000000000002E-2</c:v>
                  </c:pt>
                  <c:pt idx="3">
                    <c:v>3.9199999999999999E-2</c:v>
                  </c:pt>
                  <c:pt idx="4">
                    <c:v>8.4279999999999994E-2</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'Community Outcomes I '!$R$92:$R$96</c:f>
              <c:strCache>
                <c:ptCount val="5"/>
                <c:pt idx="0">
                  <c:v>Undergraduate students</c:v>
                </c:pt>
                <c:pt idx="1">
                  <c:v>Graduate students</c:v>
                </c:pt>
                <c:pt idx="2">
                  <c:v>Faculty</c:v>
                </c:pt>
                <c:pt idx="3">
                  <c:v>Staff</c:v>
                </c:pt>
                <c:pt idx="4">
                  <c:v>Administrators</c:v>
                </c:pt>
              </c:strCache>
            </c:strRef>
          </c:cat>
          <c:val>
            <c:numRef>
              <c:f>'Community Outcomes I '!$U$85:$U$89</c:f>
              <c:numCache>
                <c:formatCode>General</c:formatCode>
                <c:ptCount val="5"/>
                <c:pt idx="0">
                  <c:v>4.01</c:v>
                </c:pt>
                <c:pt idx="1">
                  <c:v>4.0350000000000001</c:v>
                </c:pt>
                <c:pt idx="2">
                  <c:v>3.673</c:v>
                </c:pt>
                <c:pt idx="3">
                  <c:v>3.8479999999999999</c:v>
                </c:pt>
                <c:pt idx="4">
                  <c:v>4.1790000000000003</c:v>
                </c:pt>
              </c:numCache>
            </c:numRef>
          </c:val>
          <c:extLst>
            <c:ext xmlns:c16="http://schemas.microsoft.com/office/drawing/2014/chart" uri="{C3380CC4-5D6E-409C-BE32-E72D297353CC}">
              <c16:uniqueId val="{00000005-7EBB-624B-8C7E-4767665992D9}"/>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Stronger Agreement–––&gt;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20.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baseline="0">
                <a:effectLst/>
              </a:rPr>
              <a:t>I’ve grown professionally because of my </a:t>
            </a:r>
          </a:p>
          <a:p>
            <a:pPr>
              <a:defRPr sz="1400" b="0" i="0" u="none" strike="noStrike" kern="1200" spc="0" baseline="0">
                <a:solidFill>
                  <a:schemeClr val="tx1">
                    <a:lumMod val="65000"/>
                    <a:lumOff val="35000"/>
                  </a:schemeClr>
                </a:solidFill>
                <a:latin typeface="+mn-lt"/>
                <a:ea typeface="+mn-ea"/>
                <a:cs typeface="+mn-cs"/>
              </a:defRPr>
            </a:pPr>
            <a:r>
              <a:rPr lang="en-US" sz="1400" b="0" i="0" baseline="0">
                <a:effectLst/>
              </a:rPr>
              <a:t>everyday interactions with our institution's community</a:t>
            </a:r>
          </a:p>
        </c:rich>
      </c:tx>
      <c:overlay val="0"/>
      <c:spPr>
        <a:noFill/>
        <a:ln>
          <a:noFill/>
        </a:ln>
        <a:effectLst/>
      </c:spPr>
    </c:title>
    <c:autoTitleDeleted val="0"/>
    <c:plotArea>
      <c:layout/>
      <c:barChart>
        <c:barDir val="col"/>
        <c:grouping val="clustered"/>
        <c:varyColors val="0"/>
        <c:ser>
          <c:idx val="0"/>
          <c:order val="0"/>
          <c:tx>
            <c:strRef>
              <c:f>'Community Outcomes II'!$R$4</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II'!$T$14:$T$16</c:f>
                <c:numCache>
                  <c:formatCode>General</c:formatCode>
                  <c:ptCount val="3"/>
                  <c:pt idx="0">
                    <c:v>0.20579999999999998</c:v>
                  </c:pt>
                  <c:pt idx="1">
                    <c:v>0.19012000000000001</c:v>
                  </c:pt>
                  <c:pt idx="2">
                    <c:v>0.42727999999999999</c:v>
                  </c:pt>
                </c:numCache>
              </c:numRef>
            </c:plus>
            <c:minus>
              <c:numRef>
                <c:f>'Community Outcomes II'!$T$14:$T$16</c:f>
                <c:numCache>
                  <c:formatCode>General</c:formatCode>
                  <c:ptCount val="3"/>
                  <c:pt idx="0">
                    <c:v>0.20579999999999998</c:v>
                  </c:pt>
                  <c:pt idx="1">
                    <c:v>0.19012000000000001</c:v>
                  </c:pt>
                  <c:pt idx="2">
                    <c:v>0.42727999999999999</c:v>
                  </c:pt>
                </c:numCache>
              </c:numRef>
            </c:minus>
            <c:spPr>
              <a:ln w="38100">
                <a:solidFill>
                  <a:srgbClr val="92D050"/>
                </a:solidFill>
              </a:ln>
            </c:spPr>
          </c:errBars>
          <c:cat>
            <c:strRef>
              <c:f>'Community Outcomes II'!$P$7:$P$9</c:f>
              <c:strCache>
                <c:ptCount val="3"/>
                <c:pt idx="0">
                  <c:v>Faculty</c:v>
                </c:pt>
                <c:pt idx="1">
                  <c:v>Staff</c:v>
                </c:pt>
                <c:pt idx="2">
                  <c:v>Administrators</c:v>
                </c:pt>
              </c:strCache>
            </c:strRef>
          </c:cat>
          <c:val>
            <c:numRef>
              <c:f>'Community Outcomes II'!$R$7:$R$9</c:f>
              <c:numCache>
                <c:formatCode>General</c:formatCode>
                <c:ptCount val="3"/>
                <c:pt idx="0">
                  <c:v>3.8210000000000002</c:v>
                </c:pt>
                <c:pt idx="1">
                  <c:v>3.448</c:v>
                </c:pt>
                <c:pt idx="2">
                  <c:v>3.75</c:v>
                </c:pt>
              </c:numCache>
            </c:numRef>
          </c:val>
          <c:extLst>
            <c:ext xmlns:c16="http://schemas.microsoft.com/office/drawing/2014/chart" uri="{C3380CC4-5D6E-409C-BE32-E72D297353CC}">
              <c16:uniqueId val="{00000003-2B74-6847-985B-C7ECC09FF73B}"/>
            </c:ext>
          </c:extLst>
        </c:ser>
        <c:ser>
          <c:idx val="1"/>
          <c:order val="1"/>
          <c:tx>
            <c:strRef>
              <c:f>'Community Outcomes II'!$S$4</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II'!$U$14:$U$16</c:f>
                <c:numCache>
                  <c:formatCode>General</c:formatCode>
                  <c:ptCount val="3"/>
                  <c:pt idx="0">
                    <c:v>5.4879999999999998E-2</c:v>
                  </c:pt>
                  <c:pt idx="1">
                    <c:v>4.3119999999999999E-2</c:v>
                  </c:pt>
                  <c:pt idx="2">
                    <c:v>9.4079999999999997E-2</c:v>
                  </c:pt>
                </c:numCache>
              </c:numRef>
            </c:plus>
            <c:minus>
              <c:numRef>
                <c:f>'Community Outcomes II'!$U$14:$U$16</c:f>
                <c:numCache>
                  <c:formatCode>General</c:formatCode>
                  <c:ptCount val="3"/>
                  <c:pt idx="0">
                    <c:v>5.4879999999999998E-2</c:v>
                  </c:pt>
                  <c:pt idx="1">
                    <c:v>4.3119999999999999E-2</c:v>
                  </c:pt>
                  <c:pt idx="2">
                    <c:v>9.4079999999999997E-2</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'Community Outcomes II'!$P$7:$P$9</c:f>
              <c:strCache>
                <c:ptCount val="3"/>
                <c:pt idx="0">
                  <c:v>Faculty</c:v>
                </c:pt>
                <c:pt idx="1">
                  <c:v>Staff</c:v>
                </c:pt>
                <c:pt idx="2">
                  <c:v>Administrators</c:v>
                </c:pt>
              </c:strCache>
            </c:strRef>
          </c:cat>
          <c:val>
            <c:numRef>
              <c:f>'Community Outcomes II'!$S$7:$S$9</c:f>
              <c:numCache>
                <c:formatCode>General</c:formatCode>
                <c:ptCount val="3"/>
                <c:pt idx="0">
                  <c:v>3.847</c:v>
                </c:pt>
                <c:pt idx="1">
                  <c:v>3.867</c:v>
                </c:pt>
                <c:pt idx="2">
                  <c:v>4.2919999999999998</c:v>
                </c:pt>
              </c:numCache>
            </c:numRef>
          </c:val>
          <c:extLst>
            <c:ext xmlns:c16="http://schemas.microsoft.com/office/drawing/2014/chart" uri="{C3380CC4-5D6E-409C-BE32-E72D297353CC}">
              <c16:uniqueId val="{00000005-2B74-6847-985B-C7ECC09FF73B}"/>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Stronger Agreement–––&gt;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2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baseline="0">
                <a:effectLst/>
              </a:rPr>
              <a:t>I’ve grown as a student because of my </a:t>
            </a:r>
          </a:p>
          <a:p>
            <a:pPr>
              <a:defRPr sz="1400" b="0" i="0" u="none" strike="noStrike" kern="1200" spc="0" baseline="0">
                <a:solidFill>
                  <a:schemeClr val="tx1">
                    <a:lumMod val="65000"/>
                    <a:lumOff val="35000"/>
                  </a:schemeClr>
                </a:solidFill>
                <a:latin typeface="+mn-lt"/>
                <a:ea typeface="+mn-ea"/>
                <a:cs typeface="+mn-cs"/>
              </a:defRPr>
            </a:pPr>
            <a:r>
              <a:rPr lang="en-US" sz="1400" b="0" i="0" baseline="0">
                <a:effectLst/>
              </a:rPr>
              <a:t> everyday interactions with our institution's community</a:t>
            </a:r>
          </a:p>
        </c:rich>
      </c:tx>
      <c:overlay val="0"/>
      <c:spPr>
        <a:noFill/>
        <a:ln>
          <a:noFill/>
        </a:ln>
        <a:effectLst/>
      </c:spPr>
    </c:title>
    <c:autoTitleDeleted val="0"/>
    <c:plotArea>
      <c:layout/>
      <c:barChart>
        <c:barDir val="col"/>
        <c:grouping val="clustered"/>
        <c:varyColors val="0"/>
        <c:ser>
          <c:idx val="0"/>
          <c:order val="0"/>
          <c:tx>
            <c:strRef>
              <c:f>'Community Outcomes II'!$R$4</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II'!$T$26:$T$27</c:f>
                <c:numCache>
                  <c:formatCode>General</c:formatCode>
                  <c:ptCount val="2"/>
                  <c:pt idx="0">
                    <c:v>0.12740000000000001</c:v>
                  </c:pt>
                  <c:pt idx="1">
                    <c:v>0</c:v>
                  </c:pt>
                </c:numCache>
              </c:numRef>
            </c:plus>
            <c:minus>
              <c:numRef>
                <c:f>'Community Outcomes II'!$T$26:$T$27</c:f>
                <c:numCache>
                  <c:formatCode>General</c:formatCode>
                  <c:ptCount val="2"/>
                  <c:pt idx="0">
                    <c:v>0.12740000000000001</c:v>
                  </c:pt>
                  <c:pt idx="1">
                    <c:v>0</c:v>
                  </c:pt>
                </c:numCache>
              </c:numRef>
            </c:minus>
            <c:spPr>
              <a:ln w="38100">
                <a:solidFill>
                  <a:srgbClr val="92D050"/>
                </a:solidFill>
              </a:ln>
            </c:spPr>
          </c:errBars>
          <c:cat>
            <c:strRef>
              <c:f>'Community Outcomes II'!$P$19:$P$20</c:f>
              <c:strCache>
                <c:ptCount val="2"/>
                <c:pt idx="0">
                  <c:v>Undergraduate students</c:v>
                </c:pt>
                <c:pt idx="1">
                  <c:v>Graduate students</c:v>
                </c:pt>
              </c:strCache>
            </c:strRef>
          </c:cat>
          <c:val>
            <c:numRef>
              <c:f>'Community Outcomes II'!$R$19:$R$20</c:f>
              <c:numCache>
                <c:formatCode>General</c:formatCode>
                <c:ptCount val="2"/>
                <c:pt idx="0">
                  <c:v>4.0940000000000003</c:v>
                </c:pt>
                <c:pt idx="1">
                  <c:v>0</c:v>
                </c:pt>
              </c:numCache>
            </c:numRef>
          </c:val>
          <c:extLst>
            <c:ext xmlns:c16="http://schemas.microsoft.com/office/drawing/2014/chart" uri="{C3380CC4-5D6E-409C-BE32-E72D297353CC}">
              <c16:uniqueId val="{00000003-3370-F242-B4EB-AC764C5B98DC}"/>
            </c:ext>
          </c:extLst>
        </c:ser>
        <c:ser>
          <c:idx val="1"/>
          <c:order val="1"/>
          <c:tx>
            <c:strRef>
              <c:f>'Community Outcomes II'!$S$4</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II'!$U$26:$U$27</c:f>
                <c:numCache>
                  <c:formatCode>General</c:formatCode>
                  <c:ptCount val="2"/>
                  <c:pt idx="0">
                    <c:v>3.1359999999999999E-2</c:v>
                  </c:pt>
                  <c:pt idx="1">
                    <c:v>8.0360000000000001E-2</c:v>
                  </c:pt>
                </c:numCache>
              </c:numRef>
            </c:plus>
            <c:minus>
              <c:numRef>
                <c:f>'Community Outcomes II'!$U$26:$U$27</c:f>
                <c:numCache>
                  <c:formatCode>General</c:formatCode>
                  <c:ptCount val="2"/>
                  <c:pt idx="0">
                    <c:v>3.1359999999999999E-2</c:v>
                  </c:pt>
                  <c:pt idx="1">
                    <c:v>8.0360000000000001E-2</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'Community Outcomes II'!$P$19:$P$20</c:f>
              <c:strCache>
                <c:ptCount val="2"/>
                <c:pt idx="0">
                  <c:v>Undergraduate students</c:v>
                </c:pt>
                <c:pt idx="1">
                  <c:v>Graduate students</c:v>
                </c:pt>
              </c:strCache>
            </c:strRef>
          </c:cat>
          <c:val>
            <c:numRef>
              <c:f>'Community Outcomes II'!$S$19:$S$20</c:f>
              <c:numCache>
                <c:formatCode>General</c:formatCode>
                <c:ptCount val="2"/>
                <c:pt idx="0">
                  <c:v>4.0940000000000003</c:v>
                </c:pt>
                <c:pt idx="1">
                  <c:v>3.9660000000000002</c:v>
                </c:pt>
              </c:numCache>
            </c:numRef>
          </c:val>
          <c:extLst>
            <c:ext xmlns:c16="http://schemas.microsoft.com/office/drawing/2014/chart" uri="{C3380CC4-5D6E-409C-BE32-E72D297353CC}">
              <c16:uniqueId val="{00000005-3370-F242-B4EB-AC764C5B98DC}"/>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Stronger Agreement–––&gt;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2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baseline="0">
                <a:effectLst/>
              </a:rPr>
              <a:t>I have a group of people at our institution that I trust and with whom I can</a:t>
            </a:r>
          </a:p>
          <a:p>
            <a:pPr>
              <a:defRPr sz="1400" b="0" i="0" u="none" strike="noStrike" kern="1200" spc="0" baseline="0">
                <a:solidFill>
                  <a:schemeClr val="tx1">
                    <a:lumMod val="65000"/>
                    <a:lumOff val="35000"/>
                  </a:schemeClr>
                </a:solidFill>
                <a:latin typeface="+mn-lt"/>
                <a:ea typeface="+mn-ea"/>
                <a:cs typeface="+mn-cs"/>
              </a:defRPr>
            </a:pPr>
            <a:r>
              <a:rPr lang="en-US" sz="1400" b="0" i="0" baseline="0">
                <a:effectLst/>
              </a:rPr>
              <a:t>share my experiences, hopes, and concerns about the institution</a:t>
            </a:r>
          </a:p>
        </c:rich>
      </c:tx>
      <c:overlay val="0"/>
      <c:spPr>
        <a:noFill/>
        <a:ln>
          <a:noFill/>
        </a:ln>
        <a:effectLst/>
      </c:spPr>
    </c:title>
    <c:autoTitleDeleted val="0"/>
    <c:plotArea>
      <c:layout/>
      <c:barChart>
        <c:barDir val="col"/>
        <c:grouping val="clustered"/>
        <c:varyColors val="0"/>
        <c:ser>
          <c:idx val="0"/>
          <c:order val="0"/>
          <c:tx>
            <c:strRef>
              <c:f>'Community Outcomes II'!$R$4</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II'!$T$40:$T$44</c:f>
                <c:numCache>
                  <c:formatCode>General</c:formatCode>
                  <c:ptCount val="5"/>
                  <c:pt idx="0">
                    <c:v>0.14895999999999998</c:v>
                  </c:pt>
                  <c:pt idx="1">
                    <c:v>0</c:v>
                  </c:pt>
                  <c:pt idx="2">
                    <c:v>0.17247999999999999</c:v>
                  </c:pt>
                  <c:pt idx="3">
                    <c:v>0.16072</c:v>
                  </c:pt>
                  <c:pt idx="4">
                    <c:v>0.6879599999999999</c:v>
                  </c:pt>
                </c:numCache>
              </c:numRef>
            </c:plus>
            <c:minus>
              <c:numRef>
                <c:f>'Community Outcomes II'!$T$40:$T$44</c:f>
                <c:numCache>
                  <c:formatCode>General</c:formatCode>
                  <c:ptCount val="5"/>
                  <c:pt idx="0">
                    <c:v>0.14895999999999998</c:v>
                  </c:pt>
                  <c:pt idx="1">
                    <c:v>0</c:v>
                  </c:pt>
                  <c:pt idx="2">
                    <c:v>0.17247999999999999</c:v>
                  </c:pt>
                  <c:pt idx="3">
                    <c:v>0.16072</c:v>
                  </c:pt>
                  <c:pt idx="4">
                    <c:v>0.6879599999999999</c:v>
                  </c:pt>
                </c:numCache>
              </c:numRef>
            </c:minus>
            <c:spPr>
              <a:ln w="38100">
                <a:solidFill>
                  <a:srgbClr val="92D050"/>
                </a:solidFill>
              </a:ln>
            </c:spPr>
          </c:errBars>
          <c:cat>
            <c:strRef>
              <c:f>'Community Outcomes II'!$P$33:$P$37</c:f>
              <c:strCache>
                <c:ptCount val="5"/>
                <c:pt idx="0">
                  <c:v>Undergraduate students</c:v>
                </c:pt>
                <c:pt idx="1">
                  <c:v>Graduate students</c:v>
                </c:pt>
                <c:pt idx="2">
                  <c:v>Faculty</c:v>
                </c:pt>
                <c:pt idx="3">
                  <c:v>Staff</c:v>
                </c:pt>
                <c:pt idx="4">
                  <c:v>Administrators</c:v>
                </c:pt>
              </c:strCache>
            </c:strRef>
          </c:cat>
          <c:val>
            <c:numRef>
              <c:f>'Community Outcomes II'!$R$33:$R$37</c:f>
              <c:numCache>
                <c:formatCode>General</c:formatCode>
                <c:ptCount val="5"/>
                <c:pt idx="0">
                  <c:v>4.1310000000000002</c:v>
                </c:pt>
                <c:pt idx="1">
                  <c:v>0</c:v>
                </c:pt>
                <c:pt idx="2">
                  <c:v>4.2469999999999999</c:v>
                </c:pt>
                <c:pt idx="3">
                  <c:v>4.0549999999999997</c:v>
                </c:pt>
                <c:pt idx="4">
                  <c:v>3.75</c:v>
                </c:pt>
              </c:numCache>
            </c:numRef>
          </c:val>
          <c:extLst>
            <c:ext xmlns:c16="http://schemas.microsoft.com/office/drawing/2014/chart" uri="{C3380CC4-5D6E-409C-BE32-E72D297353CC}">
              <c16:uniqueId val="{00000003-75FA-3A41-9B33-DFFF76CFEB41}"/>
            </c:ext>
          </c:extLst>
        </c:ser>
        <c:ser>
          <c:idx val="1"/>
          <c:order val="1"/>
          <c:tx>
            <c:strRef>
              <c:f>'Community Outcomes II'!$S$4</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II'!$U$40:$U$44</c:f>
                <c:numCache>
                  <c:formatCode>General</c:formatCode>
                  <c:ptCount val="5"/>
                  <c:pt idx="0">
                    <c:v>3.1359999999999999E-2</c:v>
                  </c:pt>
                  <c:pt idx="1">
                    <c:v>8.4279999999999994E-2</c:v>
                  </c:pt>
                  <c:pt idx="2">
                    <c:v>5.0959999999999998E-2</c:v>
                  </c:pt>
                  <c:pt idx="3">
                    <c:v>3.9199999999999999E-2</c:v>
                  </c:pt>
                  <c:pt idx="4">
                    <c:v>8.6239999999999997E-2</c:v>
                  </c:pt>
                </c:numCache>
              </c:numRef>
            </c:plus>
            <c:minus>
              <c:numRef>
                <c:f>'Community Outcomes II'!$U$40:$U$44</c:f>
                <c:numCache>
                  <c:formatCode>General</c:formatCode>
                  <c:ptCount val="5"/>
                  <c:pt idx="0">
                    <c:v>3.1359999999999999E-2</c:v>
                  </c:pt>
                  <c:pt idx="1">
                    <c:v>8.4279999999999994E-2</c:v>
                  </c:pt>
                  <c:pt idx="2">
                    <c:v>5.0959999999999998E-2</c:v>
                  </c:pt>
                  <c:pt idx="3">
                    <c:v>3.9199999999999999E-2</c:v>
                  </c:pt>
                  <c:pt idx="4">
                    <c:v>8.6239999999999997E-2</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'Community Outcomes II'!$P$33:$P$37</c:f>
              <c:strCache>
                <c:ptCount val="5"/>
                <c:pt idx="0">
                  <c:v>Undergraduate students</c:v>
                </c:pt>
                <c:pt idx="1">
                  <c:v>Graduate students</c:v>
                </c:pt>
                <c:pt idx="2">
                  <c:v>Faculty</c:v>
                </c:pt>
                <c:pt idx="3">
                  <c:v>Staff</c:v>
                </c:pt>
                <c:pt idx="4">
                  <c:v>Administrators</c:v>
                </c:pt>
              </c:strCache>
            </c:strRef>
          </c:cat>
          <c:val>
            <c:numRef>
              <c:f>'Community Outcomes II'!$S$33:$S$37</c:f>
              <c:numCache>
                <c:formatCode>General</c:formatCode>
                <c:ptCount val="5"/>
                <c:pt idx="0">
                  <c:v>4.1890000000000001</c:v>
                </c:pt>
                <c:pt idx="1">
                  <c:v>4.0490000000000004</c:v>
                </c:pt>
                <c:pt idx="2">
                  <c:v>4.149</c:v>
                </c:pt>
                <c:pt idx="3">
                  <c:v>4.0990000000000002</c:v>
                </c:pt>
                <c:pt idx="4">
                  <c:v>4.3810000000000002</c:v>
                </c:pt>
              </c:numCache>
            </c:numRef>
          </c:val>
          <c:extLst>
            <c:ext xmlns:c16="http://schemas.microsoft.com/office/drawing/2014/chart" uri="{C3380CC4-5D6E-409C-BE32-E72D297353CC}">
              <c16:uniqueId val="{00000005-75FA-3A41-9B33-DFFF76CFEB41}"/>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Stronger Agreement–––&gt;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2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baseline="0">
                <a:effectLst/>
              </a:rPr>
              <a:t>I am comfortable with sharing my beliefs, perspectives, and opinions at our institution</a:t>
            </a:r>
          </a:p>
        </c:rich>
      </c:tx>
      <c:overlay val="0"/>
      <c:spPr>
        <a:noFill/>
        <a:ln>
          <a:noFill/>
        </a:ln>
        <a:effectLst/>
      </c:spPr>
    </c:title>
    <c:autoTitleDeleted val="0"/>
    <c:plotArea>
      <c:layout/>
      <c:barChart>
        <c:barDir val="col"/>
        <c:grouping val="clustered"/>
        <c:varyColors val="0"/>
        <c:ser>
          <c:idx val="0"/>
          <c:order val="0"/>
          <c:tx>
            <c:strRef>
              <c:f>'Community Outcomes II'!$R$4</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II'!$T$54:$T$58</c:f>
                <c:numCache>
                  <c:formatCode>General</c:formatCode>
                  <c:ptCount val="5"/>
                  <c:pt idx="0">
                    <c:v>0.14504</c:v>
                  </c:pt>
                  <c:pt idx="1">
                    <c:v>0</c:v>
                  </c:pt>
                  <c:pt idx="2">
                    <c:v>0.23912</c:v>
                  </c:pt>
                  <c:pt idx="3">
                    <c:v>0.19600000000000001</c:v>
                  </c:pt>
                  <c:pt idx="4">
                    <c:v>0.85455999999999999</c:v>
                  </c:pt>
                </c:numCache>
              </c:numRef>
            </c:plus>
            <c:minus>
              <c:numRef>
                <c:f>'Community Outcomes II'!$T$54:$T$58</c:f>
                <c:numCache>
                  <c:formatCode>General</c:formatCode>
                  <c:ptCount val="5"/>
                  <c:pt idx="0">
                    <c:v>0.14504</c:v>
                  </c:pt>
                  <c:pt idx="1">
                    <c:v>0</c:v>
                  </c:pt>
                  <c:pt idx="2">
                    <c:v>0.23912</c:v>
                  </c:pt>
                  <c:pt idx="3">
                    <c:v>0.19600000000000001</c:v>
                  </c:pt>
                  <c:pt idx="4">
                    <c:v>0.85455999999999999</c:v>
                  </c:pt>
                </c:numCache>
              </c:numRef>
            </c:minus>
            <c:spPr>
              <a:ln w="38100">
                <a:solidFill>
                  <a:srgbClr val="92D050"/>
                </a:solidFill>
              </a:ln>
            </c:spPr>
          </c:errBars>
          <c:cat>
            <c:strRef>
              <c:f>'Community Outcomes II'!$P$47:$P$51</c:f>
              <c:strCache>
                <c:ptCount val="5"/>
                <c:pt idx="0">
                  <c:v>Undergraduate students</c:v>
                </c:pt>
                <c:pt idx="1">
                  <c:v>Graduate students</c:v>
                </c:pt>
                <c:pt idx="2">
                  <c:v>Faculty</c:v>
                </c:pt>
                <c:pt idx="3">
                  <c:v>Staff</c:v>
                </c:pt>
                <c:pt idx="4">
                  <c:v>Administrators</c:v>
                </c:pt>
              </c:strCache>
            </c:strRef>
          </c:cat>
          <c:val>
            <c:numRef>
              <c:f>'Community Outcomes II'!$R$47:$R$51</c:f>
              <c:numCache>
                <c:formatCode>General</c:formatCode>
                <c:ptCount val="5"/>
                <c:pt idx="0">
                  <c:v>3.5190000000000001</c:v>
                </c:pt>
                <c:pt idx="1">
                  <c:v>0</c:v>
                </c:pt>
                <c:pt idx="2">
                  <c:v>3.5059999999999998</c:v>
                </c:pt>
                <c:pt idx="3">
                  <c:v>2.9740000000000002</c:v>
                </c:pt>
                <c:pt idx="4">
                  <c:v>3.1539999999999999</c:v>
                </c:pt>
              </c:numCache>
            </c:numRef>
          </c:val>
          <c:extLst>
            <c:ext xmlns:c16="http://schemas.microsoft.com/office/drawing/2014/chart" uri="{C3380CC4-5D6E-409C-BE32-E72D297353CC}">
              <c16:uniqueId val="{00000003-349E-C74B-ADAF-C306C9CEFA59}"/>
            </c:ext>
          </c:extLst>
        </c:ser>
        <c:ser>
          <c:idx val="1"/>
          <c:order val="1"/>
          <c:tx>
            <c:strRef>
              <c:f>'Community Outcomes II'!$S$4</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II'!$U$54:$U$58</c:f>
                <c:numCache>
                  <c:formatCode>General</c:formatCode>
                  <c:ptCount val="5"/>
                  <c:pt idx="0">
                    <c:v>3.1359999999999999E-2</c:v>
                  </c:pt>
                  <c:pt idx="1">
                    <c:v>8.2320000000000004E-2</c:v>
                  </c:pt>
                  <c:pt idx="2">
                    <c:v>5.8799999999999998E-2</c:v>
                  </c:pt>
                  <c:pt idx="3">
                    <c:v>4.5079999999999995E-2</c:v>
                  </c:pt>
                  <c:pt idx="4">
                    <c:v>0.10976</c:v>
                  </c:pt>
                </c:numCache>
              </c:numRef>
            </c:plus>
            <c:minus>
              <c:numRef>
                <c:f>'Community Outcomes II'!$U$54:$U$58</c:f>
                <c:numCache>
                  <c:formatCode>General</c:formatCode>
                  <c:ptCount val="5"/>
                  <c:pt idx="0">
                    <c:v>3.1359999999999999E-2</c:v>
                  </c:pt>
                  <c:pt idx="1">
                    <c:v>8.2320000000000004E-2</c:v>
                  </c:pt>
                  <c:pt idx="2">
                    <c:v>5.8799999999999998E-2</c:v>
                  </c:pt>
                  <c:pt idx="3">
                    <c:v>4.5079999999999995E-2</c:v>
                  </c:pt>
                  <c:pt idx="4">
                    <c:v>0.10976</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'Community Outcomes II'!$P$47:$P$51</c:f>
              <c:strCache>
                <c:ptCount val="5"/>
                <c:pt idx="0">
                  <c:v>Undergraduate students</c:v>
                </c:pt>
                <c:pt idx="1">
                  <c:v>Graduate students</c:v>
                </c:pt>
                <c:pt idx="2">
                  <c:v>Faculty</c:v>
                </c:pt>
                <c:pt idx="3">
                  <c:v>Staff</c:v>
                </c:pt>
                <c:pt idx="4">
                  <c:v>Administrators</c:v>
                </c:pt>
              </c:strCache>
            </c:strRef>
          </c:cat>
          <c:val>
            <c:numRef>
              <c:f>'Community Outcomes II'!$S$47:$S$51</c:f>
              <c:numCache>
                <c:formatCode>General</c:formatCode>
                <c:ptCount val="5"/>
                <c:pt idx="0">
                  <c:v>3.8980000000000001</c:v>
                </c:pt>
                <c:pt idx="1">
                  <c:v>3.8490000000000002</c:v>
                </c:pt>
                <c:pt idx="2">
                  <c:v>3.66</c:v>
                </c:pt>
                <c:pt idx="3">
                  <c:v>3.5379999999999998</c:v>
                </c:pt>
                <c:pt idx="4">
                  <c:v>3.7989999999999999</c:v>
                </c:pt>
              </c:numCache>
            </c:numRef>
          </c:val>
          <c:extLst>
            <c:ext xmlns:c16="http://schemas.microsoft.com/office/drawing/2014/chart" uri="{C3380CC4-5D6E-409C-BE32-E72D297353CC}">
              <c16:uniqueId val="{00000005-349E-C74B-ADAF-C306C9CEFA59}"/>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Greater Comfort–––&gt;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2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baseline="0">
                <a:effectLst/>
              </a:rPr>
              <a:t>Our institution’s community is working together effectively to fulfill our mission</a:t>
            </a:r>
          </a:p>
        </c:rich>
      </c:tx>
      <c:overlay val="0"/>
      <c:spPr>
        <a:noFill/>
        <a:ln>
          <a:noFill/>
        </a:ln>
        <a:effectLst/>
      </c:spPr>
    </c:title>
    <c:autoTitleDeleted val="0"/>
    <c:plotArea>
      <c:layout/>
      <c:barChart>
        <c:barDir val="col"/>
        <c:grouping val="clustered"/>
        <c:varyColors val="0"/>
        <c:ser>
          <c:idx val="0"/>
          <c:order val="0"/>
          <c:tx>
            <c:strRef>
              <c:f>'Community Outcomes II'!$R$4</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II'!$T$68:$T$72</c:f>
                <c:numCache>
                  <c:formatCode>General</c:formatCode>
                  <c:ptCount val="5"/>
                  <c:pt idx="0">
                    <c:v>0.12152</c:v>
                  </c:pt>
                  <c:pt idx="1">
                    <c:v>0</c:v>
                  </c:pt>
                  <c:pt idx="2">
                    <c:v>0.19208</c:v>
                  </c:pt>
                  <c:pt idx="3">
                    <c:v>0.14895999999999998</c:v>
                  </c:pt>
                  <c:pt idx="4">
                    <c:v>0.70363999999999993</c:v>
                  </c:pt>
                </c:numCache>
              </c:numRef>
            </c:plus>
            <c:minus>
              <c:numRef>
                <c:f>'Community Outcomes II'!$T$68:$T$72</c:f>
                <c:numCache>
                  <c:formatCode>General</c:formatCode>
                  <c:ptCount val="5"/>
                  <c:pt idx="0">
                    <c:v>0.12152</c:v>
                  </c:pt>
                  <c:pt idx="1">
                    <c:v>0</c:v>
                  </c:pt>
                  <c:pt idx="2">
                    <c:v>0.19208</c:v>
                  </c:pt>
                  <c:pt idx="3">
                    <c:v>0.14895999999999998</c:v>
                  </c:pt>
                  <c:pt idx="4">
                    <c:v>0.70363999999999993</c:v>
                  </c:pt>
                </c:numCache>
              </c:numRef>
            </c:minus>
            <c:spPr>
              <a:ln w="38100">
                <a:solidFill>
                  <a:srgbClr val="92D050"/>
                </a:solidFill>
              </a:ln>
            </c:spPr>
          </c:errBars>
          <c:cat>
            <c:strRef>
              <c:f>'Community Outcomes II'!$P$61:$P$65</c:f>
              <c:strCache>
                <c:ptCount val="5"/>
                <c:pt idx="0">
                  <c:v>Undergraduate students</c:v>
                </c:pt>
                <c:pt idx="1">
                  <c:v>Graduate students</c:v>
                </c:pt>
                <c:pt idx="2">
                  <c:v>Faculty</c:v>
                </c:pt>
                <c:pt idx="3">
                  <c:v>Staff</c:v>
                </c:pt>
                <c:pt idx="4">
                  <c:v>Administrators</c:v>
                </c:pt>
              </c:strCache>
            </c:strRef>
          </c:cat>
          <c:val>
            <c:numRef>
              <c:f>'Community Outcomes II'!$R$61:$R$65</c:f>
              <c:numCache>
                <c:formatCode>General</c:formatCode>
                <c:ptCount val="5"/>
                <c:pt idx="0">
                  <c:v>3.8919999999999999</c:v>
                </c:pt>
                <c:pt idx="1">
                  <c:v>0</c:v>
                </c:pt>
                <c:pt idx="2">
                  <c:v>3.6240000000000001</c:v>
                </c:pt>
                <c:pt idx="3">
                  <c:v>3.6360000000000001</c:v>
                </c:pt>
                <c:pt idx="4">
                  <c:v>3.5</c:v>
                </c:pt>
              </c:numCache>
            </c:numRef>
          </c:val>
          <c:extLst>
            <c:ext xmlns:c16="http://schemas.microsoft.com/office/drawing/2014/chart" uri="{C3380CC4-5D6E-409C-BE32-E72D297353CC}">
              <c16:uniqueId val="{00000003-0158-0248-BF55-BE674127CA4D}"/>
            </c:ext>
          </c:extLst>
        </c:ser>
        <c:ser>
          <c:idx val="1"/>
          <c:order val="1"/>
          <c:tx>
            <c:strRef>
              <c:f>'Community Outcomes II'!$S$4</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II'!$U$68:$U$72</c:f>
                <c:numCache>
                  <c:formatCode>General</c:formatCode>
                  <c:ptCount val="5"/>
                  <c:pt idx="0">
                    <c:v>2.7439999999999999E-2</c:v>
                  </c:pt>
                  <c:pt idx="1">
                    <c:v>7.8399999999999997E-2</c:v>
                  </c:pt>
                  <c:pt idx="2">
                    <c:v>5.2920000000000002E-2</c:v>
                  </c:pt>
                  <c:pt idx="3">
                    <c:v>3.7239999999999995E-2</c:v>
                  </c:pt>
                  <c:pt idx="4">
                    <c:v>8.4279999999999994E-2</c:v>
                  </c:pt>
                </c:numCache>
              </c:numRef>
            </c:plus>
            <c:minus>
              <c:numRef>
                <c:f>'Community Outcomes II'!$U$68:$U$72</c:f>
                <c:numCache>
                  <c:formatCode>General</c:formatCode>
                  <c:ptCount val="5"/>
                  <c:pt idx="0">
                    <c:v>2.7439999999999999E-2</c:v>
                  </c:pt>
                  <c:pt idx="1">
                    <c:v>7.8399999999999997E-2</c:v>
                  </c:pt>
                  <c:pt idx="2">
                    <c:v>5.2920000000000002E-2</c:v>
                  </c:pt>
                  <c:pt idx="3">
                    <c:v>3.7239999999999995E-2</c:v>
                  </c:pt>
                  <c:pt idx="4">
                    <c:v>8.4279999999999994E-2</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'Community Outcomes II'!$P$61:$P$65</c:f>
              <c:strCache>
                <c:ptCount val="5"/>
                <c:pt idx="0">
                  <c:v>Undergraduate students</c:v>
                </c:pt>
                <c:pt idx="1">
                  <c:v>Graduate students</c:v>
                </c:pt>
                <c:pt idx="2">
                  <c:v>Faculty</c:v>
                </c:pt>
                <c:pt idx="3">
                  <c:v>Staff</c:v>
                </c:pt>
                <c:pt idx="4">
                  <c:v>Administrators</c:v>
                </c:pt>
              </c:strCache>
            </c:strRef>
          </c:cat>
          <c:val>
            <c:numRef>
              <c:f>'Community Outcomes II'!$S$61:$S$65</c:f>
              <c:numCache>
                <c:formatCode>General</c:formatCode>
                <c:ptCount val="5"/>
                <c:pt idx="0">
                  <c:v>3.9209999999999998</c:v>
                </c:pt>
                <c:pt idx="1">
                  <c:v>3.9319999999999999</c:v>
                </c:pt>
                <c:pt idx="2">
                  <c:v>3.7530000000000001</c:v>
                </c:pt>
                <c:pt idx="3">
                  <c:v>3.8319999999999999</c:v>
                </c:pt>
                <c:pt idx="4">
                  <c:v>4.1079999999999997</c:v>
                </c:pt>
              </c:numCache>
            </c:numRef>
          </c:val>
          <c:extLst>
            <c:ext xmlns:c16="http://schemas.microsoft.com/office/drawing/2014/chart" uri="{C3380CC4-5D6E-409C-BE32-E72D297353CC}">
              <c16:uniqueId val="{00000005-0158-0248-BF55-BE674127CA4D}"/>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Stronger Agreement–––&gt;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charts/chart2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sz="1400" b="0" i="0" baseline="0">
                <a:effectLst/>
              </a:rPr>
              <a:t>I am satisfied with the sense of community at our institution</a:t>
            </a:r>
          </a:p>
        </c:rich>
      </c:tx>
      <c:overlay val="0"/>
      <c:spPr>
        <a:noFill/>
        <a:ln>
          <a:noFill/>
        </a:ln>
        <a:effectLst/>
      </c:spPr>
    </c:title>
    <c:autoTitleDeleted val="0"/>
    <c:plotArea>
      <c:layout/>
      <c:barChart>
        <c:barDir val="col"/>
        <c:grouping val="clustered"/>
        <c:varyColors val="0"/>
        <c:ser>
          <c:idx val="0"/>
          <c:order val="0"/>
          <c:tx>
            <c:strRef>
              <c:f>'Community Outcomes II'!$R$4</c:f>
              <c:strCache>
                <c:ptCount val="1"/>
                <c:pt idx="0">
                  <c:v> Southwestern University</c:v>
                </c:pt>
              </c:strCache>
            </c:strRef>
          </c:tx>
          <c:spPr>
            <a:solidFill>
              <a:schemeClr val="accent1"/>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II'!$T$82:$T$86</c:f>
                <c:numCache>
                  <c:formatCode>General</c:formatCode>
                  <c:ptCount val="5"/>
                  <c:pt idx="0">
                    <c:v>0.13524</c:v>
                  </c:pt>
                  <c:pt idx="1">
                    <c:v>0</c:v>
                  </c:pt>
                  <c:pt idx="2">
                    <c:v>0.19404000000000002</c:v>
                  </c:pt>
                  <c:pt idx="3">
                    <c:v>0.16268000000000002</c:v>
                  </c:pt>
                  <c:pt idx="4">
                    <c:v>0.68011999999999995</c:v>
                  </c:pt>
                </c:numCache>
              </c:numRef>
            </c:plus>
            <c:minus>
              <c:numRef>
                <c:f>'Community Outcomes II'!$T$82:$T$86</c:f>
                <c:numCache>
                  <c:formatCode>General</c:formatCode>
                  <c:ptCount val="5"/>
                  <c:pt idx="0">
                    <c:v>0.13524</c:v>
                  </c:pt>
                  <c:pt idx="1">
                    <c:v>0</c:v>
                  </c:pt>
                  <c:pt idx="2">
                    <c:v>0.19404000000000002</c:v>
                  </c:pt>
                  <c:pt idx="3">
                    <c:v>0.16268000000000002</c:v>
                  </c:pt>
                  <c:pt idx="4">
                    <c:v>0.68011999999999995</c:v>
                  </c:pt>
                </c:numCache>
              </c:numRef>
            </c:minus>
            <c:spPr>
              <a:ln w="38100">
                <a:solidFill>
                  <a:srgbClr val="92D050"/>
                </a:solidFill>
              </a:ln>
            </c:spPr>
          </c:errBars>
          <c:cat>
            <c:strRef>
              <c:f>'Community Outcomes II'!$P$75:$P$79</c:f>
              <c:strCache>
                <c:ptCount val="5"/>
                <c:pt idx="0">
                  <c:v>Undergraduate students</c:v>
                </c:pt>
                <c:pt idx="1">
                  <c:v>Graduate students</c:v>
                </c:pt>
                <c:pt idx="2">
                  <c:v>Faculty</c:v>
                </c:pt>
                <c:pt idx="3">
                  <c:v>Staff</c:v>
                </c:pt>
                <c:pt idx="4">
                  <c:v>Administrators</c:v>
                </c:pt>
              </c:strCache>
            </c:strRef>
          </c:cat>
          <c:val>
            <c:numRef>
              <c:f>'Community Outcomes II'!$R$75:$R$79</c:f>
              <c:numCache>
                <c:formatCode>General</c:formatCode>
                <c:ptCount val="5"/>
                <c:pt idx="0">
                  <c:v>3.5790000000000002</c:v>
                </c:pt>
                <c:pt idx="1">
                  <c:v>0</c:v>
                </c:pt>
                <c:pt idx="2">
                  <c:v>3.3330000000000002</c:v>
                </c:pt>
                <c:pt idx="3">
                  <c:v>3.2730000000000001</c:v>
                </c:pt>
                <c:pt idx="4">
                  <c:v>2.6920000000000002</c:v>
                </c:pt>
              </c:numCache>
            </c:numRef>
          </c:val>
          <c:extLst>
            <c:ext xmlns:c16="http://schemas.microsoft.com/office/drawing/2014/chart" uri="{C3380CC4-5D6E-409C-BE32-E72D297353CC}">
              <c16:uniqueId val="{00000003-0674-A841-8FBE-798D4959775A}"/>
            </c:ext>
          </c:extLst>
        </c:ser>
        <c:ser>
          <c:idx val="1"/>
          <c:order val="1"/>
          <c:tx>
            <c:strRef>
              <c:f>'Community Outcomes II'!$S$4</c:f>
              <c:strCache>
                <c:ptCount val="1"/>
                <c:pt idx="0">
                  <c:v>Other Institutions</c:v>
                </c:pt>
              </c:strCache>
            </c:strRef>
          </c:tx>
          <c:spPr>
            <a:solidFill>
              <a:schemeClr val="accent5"/>
            </a:solidFill>
            <a:ln>
              <a:noFill/>
            </a:ln>
            <a:effectLst/>
          </c:spPr>
          <c:invertIfNegative val="0"/>
          <c:dLbls>
            <c:numFmt formatCode="#,##0.00" sourceLinked="0"/>
            <c:spPr>
              <a:noFill/>
              <a:ln>
                <a:noFill/>
              </a:ln>
              <a:effectLst/>
            </c:spPr>
            <c:txPr>
              <a:bodyPr rot="0" spcFirstLastPara="1" vertOverflow="ellipsis" vert="horz" wrap="square" lIns="38100" tIns="19050" rIns="38100" bIns="19050" anchor="ctr" anchorCtr="1">
                <a:spAutoFit/>
              </a:bodyPr>
              <a:lstStyle/>
              <a:p>
                <a:pPr>
                  <a:defRPr sz="1200" b="1" i="0" u="none" strike="noStrike" kern="1200" baseline="0">
                    <a:solidFill>
                      <a:schemeClr val="bg1"/>
                    </a:solidFill>
                    <a:latin typeface="+mn-lt"/>
                    <a:ea typeface="+mn-ea"/>
                    <a:cs typeface="+mn-cs"/>
                  </a:defRPr>
                </a:pPr>
                <a:endParaRPr lang="en-US"/>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both"/>
            <c:errValType val="cust"/>
            <c:noEndCap val="0"/>
            <c:plus>
              <c:numRef>
                <c:f>'Community Outcomes II'!$U$82:$U$86</c:f>
                <c:numCache>
                  <c:formatCode>General</c:formatCode>
                  <c:ptCount val="5"/>
                  <c:pt idx="0">
                    <c:v>2.7439999999999999E-2</c:v>
                  </c:pt>
                  <c:pt idx="1">
                    <c:v>7.6439999999999994E-2</c:v>
                  </c:pt>
                  <c:pt idx="2">
                    <c:v>5.2920000000000002E-2</c:v>
                  </c:pt>
                  <c:pt idx="3">
                    <c:v>3.7239999999999995E-2</c:v>
                  </c:pt>
                  <c:pt idx="4">
                    <c:v>9.015999999999999E-2</c:v>
                  </c:pt>
                </c:numCache>
              </c:numRef>
            </c:plus>
            <c:minus>
              <c:numRef>
                <c:f>'Community Outcomes II'!$U$82:$U$86</c:f>
                <c:numCache>
                  <c:formatCode>General</c:formatCode>
                  <c:ptCount val="5"/>
                  <c:pt idx="0">
                    <c:v>2.7439999999999999E-2</c:v>
                  </c:pt>
                  <c:pt idx="1">
                    <c:v>7.6439999999999994E-2</c:v>
                  </c:pt>
                  <c:pt idx="2">
                    <c:v>5.2920000000000002E-2</c:v>
                  </c:pt>
                  <c:pt idx="3">
                    <c:v>3.7239999999999995E-2</c:v>
                  </c:pt>
                  <c:pt idx="4">
                    <c:v>9.015999999999999E-2</c:v>
                  </c:pt>
                </c:numCache>
              </c:numRef>
            </c:minus>
            <c:spPr>
              <a:noFill/>
              <a:ln w="50800" cap="flat" cmpd="sng" algn="ctr">
                <a:solidFill>
                  <a:srgbClr val="92D050"/>
                </a:solidFill>
                <a:round/>
              </a:ln>
              <a:effectLst>
                <a:outerShdw blurRad="50800" dist="38100" dir="2700000" algn="tl" rotWithShape="0">
                  <a:prstClr val="black">
                    <a:alpha val="40000"/>
                  </a:prstClr>
                </a:outerShdw>
              </a:effectLst>
            </c:spPr>
          </c:errBars>
          <c:cat>
            <c:strRef>
              <c:f>'Community Outcomes II'!$P$75:$P$79</c:f>
              <c:strCache>
                <c:ptCount val="5"/>
                <c:pt idx="0">
                  <c:v>Undergraduate students</c:v>
                </c:pt>
                <c:pt idx="1">
                  <c:v>Graduate students</c:v>
                </c:pt>
                <c:pt idx="2">
                  <c:v>Faculty</c:v>
                </c:pt>
                <c:pt idx="3">
                  <c:v>Staff</c:v>
                </c:pt>
                <c:pt idx="4">
                  <c:v>Administrators</c:v>
                </c:pt>
              </c:strCache>
            </c:strRef>
          </c:cat>
          <c:val>
            <c:numRef>
              <c:f>'Community Outcomes II'!$S$75:$S$79</c:f>
              <c:numCache>
                <c:formatCode>General</c:formatCode>
                <c:ptCount val="5"/>
                <c:pt idx="0">
                  <c:v>3.9039999999999999</c:v>
                </c:pt>
                <c:pt idx="1">
                  <c:v>3.7240000000000002</c:v>
                </c:pt>
                <c:pt idx="2">
                  <c:v>3.56</c:v>
                </c:pt>
                <c:pt idx="3">
                  <c:v>3.633</c:v>
                </c:pt>
                <c:pt idx="4">
                  <c:v>3.9239999999999999</c:v>
                </c:pt>
              </c:numCache>
            </c:numRef>
          </c:val>
          <c:extLst>
            <c:ext xmlns:c16="http://schemas.microsoft.com/office/drawing/2014/chart" uri="{C3380CC4-5D6E-409C-BE32-E72D297353CC}">
              <c16:uniqueId val="{00000005-0674-A841-8FBE-798D4959775A}"/>
            </c:ext>
          </c:extLst>
        </c:ser>
        <c:dLbls>
          <c:showLegendKey val="0"/>
          <c:showVal val="0"/>
          <c:showCatName val="0"/>
          <c:showSerName val="0"/>
          <c:showPercent val="0"/>
          <c:showBubbleSize val="0"/>
        </c:dLbls>
        <c:gapWidth val="150"/>
        <c:overlap val="-24"/>
        <c:axId val="1082051663"/>
        <c:axId val="1364743679"/>
      </c:barChart>
      <c:catAx>
        <c:axId val="1082051663"/>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364743679"/>
        <c:crosses val="autoZero"/>
        <c:auto val="1"/>
        <c:lblAlgn val="ctr"/>
        <c:lblOffset val="100"/>
        <c:noMultiLvlLbl val="0"/>
      </c:catAx>
      <c:valAx>
        <c:axId val="1364743679"/>
        <c:scaling>
          <c:orientation val="minMax"/>
          <c:max val="5"/>
          <c:min val="1"/>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US" sz="1200" b="1"/>
                  <a:t>Greater Satisfaction–––&gt;</a:t>
                </a:r>
              </a:p>
            </c:rich>
          </c:tx>
          <c:overlay val="0"/>
          <c:spPr>
            <a:noFill/>
            <a:ln>
              <a:noFill/>
            </a:ln>
            <a:effectLst/>
          </c:sp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crossAx val="1082051663"/>
        <c:crosses val="autoZero"/>
        <c:crossBetween val="between"/>
        <c:majorUnit val="1"/>
      </c:valAx>
    </c:plotArea>
    <c:legend>
      <c:legendPos val="b"/>
      <c:overlay val="0"/>
      <c:spPr>
        <a:noFill/>
        <a:ln>
          <a:noFill/>
        </a:ln>
        <a:effectLst/>
      </c:spPr>
      <c:txPr>
        <a:bodyPr rot="0" spcFirstLastPara="1" vertOverflow="ellipsis" vert="horz" wrap="square" anchor="ctr" anchorCtr="1"/>
        <a:lstStyle/>
        <a:p>
          <a:pPr>
            <a:defRPr sz="1200" b="0" i="0" u="none" strike="noStrike" kern="1200" baseline="0">
              <a:solidFill>
                <a:schemeClr val="tx1">
                  <a:lumMod val="65000"/>
                  <a:lumOff val="35000"/>
                </a:schemeClr>
              </a:solidFill>
              <a:latin typeface="+mn-lt"/>
              <a:ea typeface="+mn-ea"/>
              <a:cs typeface="+mn-cs"/>
            </a:defRPr>
          </a:pPr>
          <a:endParaRPr lang="en-US"/>
        </a:p>
      </c:txPr>
    </c:legend>
    <c:plotVisOnly val="0"/>
    <c:dispBlanksAs val="gap"/>
    <c:showDLblsOverMax val="0"/>
  </c:chart>
  <c:txPr>
    <a:bodyPr/>
    <a:lstStyle/>
    <a:p>
      <a:pPr>
        <a:defRPr/>
      </a:pPr>
      <a:endParaRPr lang="en-US"/>
    </a:p>
  </c:txPr>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chart" Target="../charts/chart2.xml"/><Relationship Id="rId2" Type="http://schemas.openxmlformats.org/officeDocument/2006/relationships/chart" Target="../charts/chart1.xml"/><Relationship Id="rId1" Type="http://schemas.openxmlformats.org/officeDocument/2006/relationships/image" Target="../media/image1.png"/><Relationship Id="rId4" Type="http://schemas.openxmlformats.org/officeDocument/2006/relationships/chart" Target="../charts/chart3.xml"/></Relationships>
</file>

<file path=xl/drawings/_rels/drawing3.xml.rels><?xml version="1.0" encoding="UTF-8" standalone="yes"?>
<Relationships xmlns="http://schemas.openxmlformats.org/package/2006/relationships"><Relationship Id="rId8" Type="http://schemas.openxmlformats.org/officeDocument/2006/relationships/chart" Target="../charts/chart10.xml"/><Relationship Id="rId3" Type="http://schemas.openxmlformats.org/officeDocument/2006/relationships/chart" Target="../charts/chart5.xml"/><Relationship Id="rId7" Type="http://schemas.openxmlformats.org/officeDocument/2006/relationships/chart" Target="../charts/chart9.xml"/><Relationship Id="rId2" Type="http://schemas.openxmlformats.org/officeDocument/2006/relationships/chart" Target="../charts/chart4.xml"/><Relationship Id="rId1" Type="http://schemas.openxmlformats.org/officeDocument/2006/relationships/image" Target="../media/image1.png"/><Relationship Id="rId6" Type="http://schemas.openxmlformats.org/officeDocument/2006/relationships/chart" Target="../charts/chart8.xml"/><Relationship Id="rId5" Type="http://schemas.openxmlformats.org/officeDocument/2006/relationships/chart" Target="../charts/chart7.xml"/><Relationship Id="rId4" Type="http://schemas.openxmlformats.org/officeDocument/2006/relationships/chart" Target="../charts/chart6.xml"/></Relationships>
</file>

<file path=xl/drawings/_rels/drawing4.xml.rels><?xml version="1.0" encoding="UTF-8" standalone="yes"?>
<Relationships xmlns="http://schemas.openxmlformats.org/package/2006/relationships"><Relationship Id="rId3" Type="http://schemas.openxmlformats.org/officeDocument/2006/relationships/chart" Target="../charts/chart12.xml"/><Relationship Id="rId2" Type="http://schemas.openxmlformats.org/officeDocument/2006/relationships/chart" Target="../charts/chart11.xml"/><Relationship Id="rId1" Type="http://schemas.openxmlformats.org/officeDocument/2006/relationships/image" Target="../media/image1.png"/><Relationship Id="rId4" Type="http://schemas.openxmlformats.org/officeDocument/2006/relationships/chart" Target="../charts/chart13.xml"/></Relationships>
</file>

<file path=xl/drawings/_rels/drawing5.xml.rels><?xml version="1.0" encoding="UTF-8" standalone="yes"?>
<Relationships xmlns="http://schemas.openxmlformats.org/package/2006/relationships"><Relationship Id="rId3" Type="http://schemas.openxmlformats.org/officeDocument/2006/relationships/chart" Target="../charts/chart15.xml"/><Relationship Id="rId7" Type="http://schemas.openxmlformats.org/officeDocument/2006/relationships/chart" Target="../charts/chart19.xml"/><Relationship Id="rId2" Type="http://schemas.openxmlformats.org/officeDocument/2006/relationships/chart" Target="../charts/chart14.xml"/><Relationship Id="rId1" Type="http://schemas.openxmlformats.org/officeDocument/2006/relationships/image" Target="../media/image1.png"/><Relationship Id="rId6" Type="http://schemas.openxmlformats.org/officeDocument/2006/relationships/chart" Target="../charts/chart18.xml"/><Relationship Id="rId5" Type="http://schemas.openxmlformats.org/officeDocument/2006/relationships/chart" Target="../charts/chart17.xml"/><Relationship Id="rId4" Type="http://schemas.openxmlformats.org/officeDocument/2006/relationships/chart" Target="../charts/chart16.xml"/></Relationships>
</file>

<file path=xl/drawings/_rels/drawing6.xml.rels><?xml version="1.0" encoding="UTF-8" standalone="yes"?>
<Relationships xmlns="http://schemas.openxmlformats.org/package/2006/relationships"><Relationship Id="rId3" Type="http://schemas.openxmlformats.org/officeDocument/2006/relationships/chart" Target="../charts/chart21.xml"/><Relationship Id="rId7" Type="http://schemas.openxmlformats.org/officeDocument/2006/relationships/chart" Target="../charts/chart25.xml"/><Relationship Id="rId2" Type="http://schemas.openxmlformats.org/officeDocument/2006/relationships/chart" Target="../charts/chart20.xml"/><Relationship Id="rId1" Type="http://schemas.openxmlformats.org/officeDocument/2006/relationships/image" Target="../media/image1.png"/><Relationship Id="rId6" Type="http://schemas.openxmlformats.org/officeDocument/2006/relationships/chart" Target="../charts/chart24.xml"/><Relationship Id="rId5" Type="http://schemas.openxmlformats.org/officeDocument/2006/relationships/chart" Target="../charts/chart23.xml"/><Relationship Id="rId4" Type="http://schemas.openxmlformats.org/officeDocument/2006/relationships/chart" Target="../charts/chart22.xml"/></Relationships>
</file>

<file path=xl/drawings/_rels/drawing7.xml.rels><?xml version="1.0" encoding="UTF-8" standalone="yes"?>
<Relationships xmlns="http://schemas.openxmlformats.org/package/2006/relationships"><Relationship Id="rId1" Type="http://schemas.openxmlformats.org/officeDocument/2006/relationships/image" Target="../media/image3.png"/></Relationships>
</file>

<file path=xl/drawings/_rels/drawing8.xml.rels><?xml version="1.0" encoding="UTF-8" standalone="yes"?>
<Relationships xmlns="http://schemas.openxmlformats.org/package/2006/relationships"><Relationship Id="rId1" Type="http://schemas.openxmlformats.org/officeDocument/2006/relationships/image" Target="../media/image4.png"/></Relationships>
</file>

<file path=xl/drawings/_rels/drawing9.xml.rels><?xml version="1.0" encoding="UTF-8" standalone="yes"?>
<Relationships xmlns="http://schemas.openxmlformats.org/package/2006/relationships"><Relationship Id="rId1"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279400</xdr:colOff>
      <xdr:row>0</xdr:row>
      <xdr:rowOff>431800</xdr:rowOff>
    </xdr:to>
    <xdr:pic>
      <xdr:nvPicPr>
        <xdr:cNvPr id="4" name="Picture 3">
          <a:extLst>
            <a:ext uri="{FF2B5EF4-FFF2-40B4-BE49-F238E27FC236}">
              <a16:creationId xmlns:a16="http://schemas.microsoft.com/office/drawing/2014/main" id="{68F901B7-354C-0B40-82B0-AF83CE570BC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333500" cy="431800"/>
        </a:xfrm>
        <a:prstGeom prst="rect">
          <a:avLst/>
        </a:prstGeom>
      </xdr:spPr>
    </xdr:pic>
    <xdr:clientData/>
  </xdr:twoCellAnchor>
  <xdr:twoCellAnchor>
    <xdr:from>
      <xdr:col>0</xdr:col>
      <xdr:colOff>190500</xdr:colOff>
      <xdr:row>2</xdr:row>
      <xdr:rowOff>0</xdr:rowOff>
    </xdr:from>
    <xdr:to>
      <xdr:col>12</xdr:col>
      <xdr:colOff>749300</xdr:colOff>
      <xdr:row>87</xdr:row>
      <xdr:rowOff>152400</xdr:rowOff>
    </xdr:to>
    <xdr:sp macro="" textlink="">
      <xdr:nvSpPr>
        <xdr:cNvPr id="2" name="TextBox 1">
          <a:extLst>
            <a:ext uri="{FF2B5EF4-FFF2-40B4-BE49-F238E27FC236}">
              <a16:creationId xmlns:a16="http://schemas.microsoft.com/office/drawing/2014/main" id="{7A01A952-B820-2163-5FED-B837C23444CA}"/>
            </a:ext>
          </a:extLst>
        </xdr:cNvPr>
        <xdr:cNvSpPr txBox="1"/>
      </xdr:nvSpPr>
      <xdr:spPr>
        <a:xfrm>
          <a:off x="190500" y="1346200"/>
          <a:ext cx="13208000" cy="174244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a:t>This is the</a:t>
          </a:r>
          <a:r>
            <a:rPr lang="en-US" sz="1400" baseline="0"/>
            <a:t> second and final report on your data from the HEDS Sense of Community Survey. The Internal Comparisons Report we sent you earlier in the summer focused on comparing the responses of people with different roles at your institution to each other. In this report, we continue to break down responses by people's role at their institution, but we add comparative data from the 25 other institutions that participated in the survey in 2024-2025. </a:t>
          </a:r>
          <a:endParaRPr lang="en-US" sz="1400"/>
        </a:p>
        <a:p>
          <a:endParaRPr lang="en-US" sz="1400"/>
        </a:p>
        <a:p>
          <a:r>
            <a:rPr lang="en-US" sz="1400" b="1" baseline="0"/>
            <a:t>On this page you will find important information about:</a:t>
          </a:r>
        </a:p>
        <a:p>
          <a:pPr marL="457200" marR="0" lvl="0" indent="-342900" defTabSz="914400" eaLnBrk="1" fontAlgn="auto" latinLnBrk="0" hangingPunct="1">
            <a:lnSpc>
              <a:spcPct val="100000"/>
            </a:lnSpc>
            <a:spcBef>
              <a:spcPts val="0"/>
            </a:spcBef>
            <a:spcAft>
              <a:spcPts val="0"/>
            </a:spcAft>
            <a:buClrTx/>
            <a:buSzTx/>
            <a:buFont typeface="+mj-lt"/>
            <a:buAutoNum type="arabicPeriod"/>
            <a:tabLst/>
            <a:defRPr/>
          </a:pPr>
          <a:r>
            <a:rPr lang="en-US" sz="1400">
              <a:solidFill>
                <a:schemeClr val="dk1"/>
              </a:solidFill>
              <a:latin typeface="+mn-lt"/>
              <a:ea typeface="+mn-ea"/>
              <a:cs typeface="+mn-cs"/>
            </a:rPr>
            <a:t>The </a:t>
          </a:r>
          <a:r>
            <a:rPr lang="en-US" sz="1400" b="0">
              <a:solidFill>
                <a:schemeClr val="dk1"/>
              </a:solidFill>
              <a:latin typeface="+mn-lt"/>
              <a:ea typeface="+mn-ea"/>
              <a:cs typeface="+mn-cs"/>
            </a:rPr>
            <a:t>three-step framework </a:t>
          </a:r>
          <a:r>
            <a:rPr lang="en-US" sz="1400">
              <a:solidFill>
                <a:schemeClr val="dk1"/>
              </a:solidFill>
              <a:latin typeface="+mn-lt"/>
              <a:ea typeface="+mn-ea"/>
              <a:cs typeface="+mn-cs"/>
            </a:rPr>
            <a:t>for understanding how people's responses to different questions on the survey are related to one another. </a:t>
          </a:r>
        </a:p>
        <a:p>
          <a:pPr marL="457200" marR="0" lvl="0" indent="-342900" defTabSz="914400" eaLnBrk="1" fontAlgn="auto" latinLnBrk="0" hangingPunct="1">
            <a:lnSpc>
              <a:spcPct val="100000"/>
            </a:lnSpc>
            <a:spcBef>
              <a:spcPts val="0"/>
            </a:spcBef>
            <a:spcAft>
              <a:spcPts val="0"/>
            </a:spcAft>
            <a:buClrTx/>
            <a:buSzTx/>
            <a:buFont typeface="+mj-lt"/>
            <a:buAutoNum type="arabicPeriod"/>
            <a:tabLst/>
            <a:defRPr/>
          </a:pPr>
          <a:r>
            <a:rPr lang="en-US" sz="1400">
              <a:solidFill>
                <a:schemeClr val="dk1"/>
              </a:solidFill>
              <a:latin typeface="+mn-lt"/>
              <a:ea typeface="+mn-ea"/>
              <a:cs typeface="+mn-cs"/>
            </a:rPr>
            <a:t>What data you will see on the various worksheets in this report</a:t>
          </a:r>
          <a:r>
            <a:rPr lang="en-US" sz="1400" baseline="0">
              <a:solidFill>
                <a:schemeClr val="dk1"/>
              </a:solidFill>
              <a:latin typeface="+mn-lt"/>
              <a:ea typeface="+mn-ea"/>
              <a:cs typeface="+mn-cs"/>
            </a:rPr>
            <a:t> and how they relate to the framework.</a:t>
          </a:r>
          <a:endParaRPr lang="en-US" sz="1400">
            <a:solidFill>
              <a:schemeClr val="dk1"/>
            </a:solidFill>
            <a:latin typeface="+mn-lt"/>
            <a:ea typeface="+mn-ea"/>
            <a:cs typeface="+mn-cs"/>
          </a:endParaRPr>
        </a:p>
        <a:p>
          <a:pPr marL="457200" indent="-342900">
            <a:buFont typeface="+mj-lt"/>
            <a:buAutoNum type="arabicPeriod"/>
          </a:pPr>
          <a:r>
            <a:rPr lang="en-US" sz="1400">
              <a:solidFill>
                <a:schemeClr val="dk1"/>
              </a:solidFill>
              <a:latin typeface="+mn-lt"/>
              <a:ea typeface="+mn-ea"/>
              <a:cs typeface="+mn-cs"/>
            </a:rPr>
            <a:t>Finally, at the bottom of this tab, we provide information about using the error bars in the graphs in this report to gauge whether differences are statistically significant. </a:t>
          </a:r>
          <a:endParaRPr lang="en-US" sz="1400"/>
        </a:p>
        <a:p>
          <a:endParaRPr lang="en-US" sz="1400"/>
        </a:p>
        <a:p>
          <a:r>
            <a:rPr lang="en-US" sz="1800" b="1">
              <a:solidFill>
                <a:schemeClr val="accent1"/>
              </a:solidFill>
            </a:rPr>
            <a:t>1. Framework</a:t>
          </a:r>
          <a:r>
            <a:rPr lang="en-US" sz="1800" b="1" baseline="0">
              <a:solidFill>
                <a:schemeClr val="accent1"/>
              </a:solidFill>
            </a:rPr>
            <a:t> for Understanding Data from the Sense of Community Survey</a:t>
          </a:r>
          <a:endParaRPr lang="en-US" sz="1800" b="1">
            <a:solidFill>
              <a:schemeClr val="accent1"/>
            </a:solidFill>
          </a:endParaRPr>
        </a:p>
        <a:p>
          <a:r>
            <a:rPr lang="en-US" sz="1400"/>
            <a:t>As we</a:t>
          </a:r>
          <a:r>
            <a:rPr lang="en-US" sz="1400" baseline="0"/>
            <a:t> noted in our first report, </a:t>
          </a:r>
          <a:r>
            <a:rPr lang="en-US" sz="1400"/>
            <a:t>we designed the survey using a</a:t>
          </a:r>
          <a:r>
            <a:rPr lang="en-US" sz="1400" baseline="0"/>
            <a:t> combination of</a:t>
          </a:r>
          <a:r>
            <a:rPr lang="en-US" sz="1400"/>
            <a:t> McMillan &amp; Chavis' (1986) theory of community and what we learned from dozens of focus groups on sense of community that we hosted at eight colleges and universities. Based on this theoretical</a:t>
          </a:r>
          <a:r>
            <a:rPr lang="en-US" sz="1400" baseline="0"/>
            <a:t> background, </a:t>
          </a:r>
          <a:r>
            <a:rPr lang="en-US" sz="1400"/>
            <a:t>our qualitative analyses from our focus groups, and</a:t>
          </a:r>
          <a:r>
            <a:rPr lang="en-US" sz="1400" baseline="0"/>
            <a:t> our quantitative analyses of data from over 11,000 respondents to this survey, </a:t>
          </a:r>
          <a:r>
            <a:rPr lang="en-US" sz="1400"/>
            <a:t>we've developed the following three-step framework for understanding how people's responses to different questions on the survey are related to one another. </a:t>
          </a:r>
        </a:p>
        <a:p>
          <a:endParaRPr lang="en-US" sz="1400"/>
        </a:p>
        <a:p>
          <a:r>
            <a:rPr lang="en-US" sz="1600" b="1">
              <a:solidFill>
                <a:schemeClr val="tx1"/>
              </a:solidFill>
              <a:latin typeface="+mn-lt"/>
              <a:ea typeface="+mn-ea"/>
              <a:cs typeface="+mn-cs"/>
            </a:rPr>
            <a:t>Step 1. </a:t>
          </a:r>
          <a:r>
            <a:rPr lang="en-US" sz="1600" b="1">
              <a:solidFill>
                <a:srgbClr val="0070C0"/>
              </a:solidFill>
              <a:latin typeface="+mn-lt"/>
              <a:ea typeface="+mn-ea"/>
              <a:cs typeface="+mn-cs"/>
            </a:rPr>
            <a:t>There</a:t>
          </a:r>
          <a:r>
            <a:rPr lang="en-US" sz="1600">
              <a:solidFill>
                <a:srgbClr val="0070C0"/>
              </a:solidFill>
              <a:effectLst/>
              <a:latin typeface="+mn-lt"/>
              <a:ea typeface="+mn-ea"/>
              <a:cs typeface="+mn-cs"/>
            </a:rPr>
            <a:t> </a:t>
          </a:r>
          <a:r>
            <a:rPr lang="en-US" sz="1600" b="1">
              <a:solidFill>
                <a:srgbClr val="0070C0"/>
              </a:solidFill>
              <a:latin typeface="+mn-lt"/>
              <a:ea typeface="+mn-ea"/>
              <a:cs typeface="+mn-cs"/>
            </a:rPr>
            <a:t>are concrete experiences that promote community at an institution.</a:t>
          </a:r>
        </a:p>
        <a:p>
          <a:endParaRPr lang="en-US" sz="1400"/>
        </a:p>
        <a:p>
          <a:r>
            <a:rPr lang="en-US" sz="1400" b="1"/>
            <a:t>These experiences include:</a:t>
          </a:r>
        </a:p>
        <a:p>
          <a:pPr marL="457200" indent="-285750">
            <a:buFont typeface="Arial" panose="020B0604020202020204" pitchFamily="34" charset="0"/>
            <a:buChar char="•"/>
          </a:pPr>
          <a:r>
            <a:rPr lang="en-US" sz="1400"/>
            <a:t>Opportunities to participate in events or activities that build community with other people at the institution; </a:t>
          </a:r>
        </a:p>
        <a:p>
          <a:pPr marL="457200" indent="-285750">
            <a:buFont typeface="Arial" panose="020B0604020202020204" pitchFamily="34" charset="0"/>
            <a:buChar char="•"/>
          </a:pPr>
          <a:r>
            <a:rPr lang="en-US" sz="1400"/>
            <a:t>Being treated fairly and with respect by staff, faculty, administrators, and students at the institution; and</a:t>
          </a:r>
        </a:p>
        <a:p>
          <a:pPr marL="457200" indent="-285750">
            <a:buFont typeface="Arial" panose="020B0604020202020204" pitchFamily="34" charset="0"/>
            <a:buChar char="•"/>
          </a:pPr>
          <a:r>
            <a:rPr lang="en-US" sz="1400"/>
            <a:t>Having your ideas and concerns taken seriously by staff, faculty, administrators, and students at the institution. </a:t>
          </a:r>
        </a:p>
        <a:p>
          <a:endParaRPr lang="en-US" sz="1400" b="1">
            <a:solidFill>
              <a:schemeClr val="tx1"/>
            </a:solidFill>
          </a:endParaRPr>
        </a:p>
        <a:p>
          <a:r>
            <a:rPr lang="en-US" sz="1400">
              <a:solidFill>
                <a:schemeClr val="tx1"/>
              </a:solidFill>
            </a:rPr>
            <a:t>The opportunity to participate in events that promote community, having one's ideas taken seriously, and being treated fairly are all positively related to people's sense of community. The higher the quality and greater the number of these types of interactions, the stronger the sense of community becomes. </a:t>
          </a:r>
        </a:p>
        <a:p>
          <a:endParaRPr lang="en-US" sz="1400"/>
        </a:p>
        <a:p>
          <a:pPr marL="0" marR="0" lvl="0" indent="0" defTabSz="914400" eaLnBrk="1" fontAlgn="auto" latinLnBrk="0" hangingPunct="1">
            <a:lnSpc>
              <a:spcPct val="100000"/>
            </a:lnSpc>
            <a:spcBef>
              <a:spcPts val="0"/>
            </a:spcBef>
            <a:spcAft>
              <a:spcPts val="0"/>
            </a:spcAft>
            <a:buClrTx/>
            <a:buSzTx/>
            <a:buFontTx/>
            <a:buNone/>
            <a:tabLst/>
            <a:defRPr/>
          </a:pPr>
          <a:r>
            <a:rPr lang="en-US" sz="1600" b="1">
              <a:solidFill>
                <a:sysClr val="windowText" lastClr="000000"/>
              </a:solidFill>
              <a:latin typeface="+mn-lt"/>
              <a:ea typeface="+mn-ea"/>
              <a:cs typeface="+mn-cs"/>
            </a:rPr>
            <a:t>Step 2. </a:t>
          </a:r>
          <a:r>
            <a:rPr lang="en-US" sz="1600" b="1">
              <a:solidFill>
                <a:srgbClr val="0070C0"/>
              </a:solidFill>
              <a:latin typeface="+mn-lt"/>
              <a:ea typeface="+mn-ea"/>
              <a:cs typeface="+mn-cs"/>
            </a:rPr>
            <a:t>These experiences inform what we refer to as people's "sense of community."</a:t>
          </a:r>
          <a:r>
            <a:rPr lang="en-US" sz="1600"/>
            <a:t> </a:t>
          </a:r>
        </a:p>
        <a:p>
          <a:endParaRPr lang="en-US" sz="1400"/>
        </a:p>
        <a:p>
          <a:r>
            <a:rPr lang="en-US" sz="1400" b="1"/>
            <a:t>Sense</a:t>
          </a:r>
          <a:r>
            <a:rPr lang="en-US" sz="1400" b="1" baseline="0"/>
            <a:t> of community</a:t>
          </a:r>
          <a:r>
            <a:rPr lang="en-US" sz="1400" b="1"/>
            <a:t> is based on the combination of the following: </a:t>
          </a:r>
        </a:p>
        <a:p>
          <a:pPr marL="457200" indent="-285750">
            <a:buFont typeface="Arial" panose="020B0604020202020204" pitchFamily="34" charset="0"/>
            <a:buChar char="•"/>
          </a:pPr>
          <a:r>
            <a:rPr lang="en-US" sz="1400"/>
            <a:t>A sense of belonging to an institution's community; </a:t>
          </a:r>
        </a:p>
        <a:p>
          <a:pPr marL="457200" indent="-285750">
            <a:buFont typeface="Arial" panose="020B0604020202020204" pitchFamily="34" charset="0"/>
            <a:buChar char="•"/>
          </a:pPr>
          <a:r>
            <a:rPr lang="en-US" sz="1400"/>
            <a:t>A sense that the institution is welcoming and supportive; </a:t>
          </a:r>
        </a:p>
        <a:p>
          <a:pPr marL="457200" indent="-285750">
            <a:buFont typeface="Arial" panose="020B0604020202020204" pitchFamily="34" charset="0"/>
            <a:buChar char="•"/>
          </a:pPr>
          <a:r>
            <a:rPr lang="en-US" sz="1400"/>
            <a:t>A feeling of being connected to the other people in the community; and </a:t>
          </a:r>
        </a:p>
        <a:p>
          <a:pPr marL="457200" indent="-285750">
            <a:buFont typeface="Arial" panose="020B0604020202020204" pitchFamily="34" charset="0"/>
            <a:buChar char="•"/>
          </a:pPr>
          <a:r>
            <a:rPr lang="en-US" sz="1400"/>
            <a:t>Believing that the community values them. </a:t>
          </a:r>
        </a:p>
        <a:p>
          <a:endParaRPr lang="en-US" sz="1400"/>
        </a:p>
        <a:p>
          <a:r>
            <a:rPr lang="en-US" sz="1400"/>
            <a:t>It's important to note the positive impact of being treated fairly and having our ideas taken seriously is greater if it includes not only our immediate colleagues or classmates, but also people across the institution in other roles and areas. Having a stronger sense of community means having connections with people outside your unit, major, residence hall, or your location on your institution's org chart. </a:t>
          </a:r>
        </a:p>
        <a:p>
          <a:endParaRPr lang="en-US" sz="1400"/>
        </a:p>
        <a:p>
          <a:r>
            <a:rPr lang="en-US" sz="1600" b="1">
              <a:solidFill>
                <a:sysClr val="windowText" lastClr="000000"/>
              </a:solidFill>
              <a:latin typeface="+mn-lt"/>
              <a:ea typeface="+mn-ea"/>
              <a:cs typeface="+mn-cs"/>
            </a:rPr>
            <a:t>Step 3. </a:t>
          </a:r>
          <a:r>
            <a:rPr lang="en-US" sz="1600" b="1">
              <a:solidFill>
                <a:srgbClr val="0070C0"/>
              </a:solidFill>
              <a:latin typeface="+mn-lt"/>
              <a:ea typeface="+mn-ea"/>
              <a:cs typeface="+mn-cs"/>
            </a:rPr>
            <a:t>Finally, having</a:t>
          </a:r>
          <a:r>
            <a:rPr lang="en-US" sz="1600" b="1" baseline="0">
              <a:solidFill>
                <a:srgbClr val="0070C0"/>
              </a:solidFill>
              <a:latin typeface="+mn-lt"/>
              <a:ea typeface="+mn-ea"/>
              <a:cs typeface="+mn-cs"/>
            </a:rPr>
            <a:t> a stronger sense of community promotes </a:t>
          </a:r>
          <a:r>
            <a:rPr lang="en-US" sz="1600" b="1">
              <a:solidFill>
                <a:srgbClr val="0070C0"/>
              </a:solidFill>
              <a:latin typeface="+mn-lt"/>
              <a:ea typeface="+mn-ea"/>
              <a:cs typeface="+mn-cs"/>
            </a:rPr>
            <a:t>positive outcomes for</a:t>
          </a:r>
          <a:r>
            <a:rPr lang="en-US" sz="1600" b="1" baseline="0">
              <a:solidFill>
                <a:srgbClr val="0070C0"/>
              </a:solidFill>
              <a:latin typeface="+mn-lt"/>
              <a:ea typeface="+mn-ea"/>
              <a:cs typeface="+mn-cs"/>
            </a:rPr>
            <a:t> an institution</a:t>
          </a:r>
          <a:r>
            <a:rPr lang="en-US" sz="1600" b="1">
              <a:solidFill>
                <a:srgbClr val="0070C0"/>
              </a:solidFill>
              <a:latin typeface="+mn-lt"/>
              <a:ea typeface="+mn-ea"/>
              <a:cs typeface="+mn-cs"/>
            </a:rPr>
            <a:t>.</a:t>
          </a:r>
        </a:p>
        <a:p>
          <a:endParaRPr lang="en-US" sz="1400"/>
        </a:p>
        <a:p>
          <a:r>
            <a:rPr lang="en-US" sz="1400" b="1"/>
            <a:t>People who have a stronger sense of community are:</a:t>
          </a:r>
        </a:p>
        <a:p>
          <a:pPr marL="457200" indent="-285750">
            <a:buFont typeface="Arial" panose="020B0604020202020204" pitchFamily="34" charset="0"/>
            <a:buChar char="•"/>
          </a:pPr>
          <a:r>
            <a:rPr lang="en-US" sz="1400"/>
            <a:t>More satisfied with their institution's community; </a:t>
          </a:r>
        </a:p>
        <a:p>
          <a:pPr marL="457200" indent="-285750">
            <a:buFont typeface="Arial" panose="020B0604020202020204" pitchFamily="34" charset="0"/>
            <a:buChar char="•"/>
          </a:pPr>
          <a:r>
            <a:rPr lang="en-US" sz="1400"/>
            <a:t>More likely to have a group of people at their institution that they trust and with whom they can share their experiences, hopes, and concerns about the institution; </a:t>
          </a:r>
        </a:p>
        <a:p>
          <a:pPr marL="457200" indent="-285750">
            <a:buFont typeface="Arial" panose="020B0604020202020204" pitchFamily="34" charset="0"/>
            <a:buChar char="•"/>
          </a:pPr>
          <a:r>
            <a:rPr lang="en-US" sz="1400"/>
            <a:t>More likely to believe that people can be full members of the community regardless of their role on campus, race or ethnicity, gender identity, sexual orientation, religious beliefs, social class, or political beliefs;  </a:t>
          </a:r>
        </a:p>
        <a:p>
          <a:pPr marL="457200" indent="-285750">
            <a:buFont typeface="Arial" panose="020B0604020202020204" pitchFamily="34" charset="0"/>
            <a:buChar char="•"/>
          </a:pPr>
          <a:r>
            <a:rPr lang="en-US" sz="1400"/>
            <a:t>More likely to feel comfortable sharing their beliefs and perspectives with others at their institution; </a:t>
          </a:r>
        </a:p>
        <a:p>
          <a:pPr marL="457200" indent="-285750">
            <a:buFont typeface="Arial" panose="020B0604020202020204" pitchFamily="34" charset="0"/>
            <a:buChar char="•"/>
          </a:pPr>
          <a:r>
            <a:rPr lang="en-US" sz="1400"/>
            <a:t>More likely to feel that they're growing professionally or as students; </a:t>
          </a:r>
        </a:p>
        <a:p>
          <a:pPr marL="457200" indent="-285750">
            <a:buFont typeface="Arial" panose="020B0604020202020204" pitchFamily="34" charset="0"/>
            <a:buChar char="•"/>
          </a:pPr>
          <a:r>
            <a:rPr lang="en-US" sz="1400"/>
            <a:t>More likely to respect other people, in</a:t>
          </a:r>
          <a:r>
            <a:rPr lang="en-US" sz="1400" baseline="0"/>
            <a:t> various </a:t>
          </a:r>
          <a:r>
            <a:rPr lang="en-US" sz="1400"/>
            <a:t>roles, at their institution; and</a:t>
          </a:r>
        </a:p>
        <a:p>
          <a:pPr marL="457200" indent="-285750">
            <a:buFont typeface="Arial" panose="020B0604020202020204" pitchFamily="34" charset="0"/>
            <a:buChar char="•"/>
          </a:pPr>
          <a:r>
            <a:rPr lang="en-US" sz="1400"/>
            <a:t>More likely to believe that the community at the institution is working together to fulfill the institution's mission. </a:t>
          </a:r>
        </a:p>
        <a:p>
          <a:pPr marL="457200"/>
          <a:endParaRPr lang="en-US" sz="1400"/>
        </a:p>
        <a:p>
          <a:r>
            <a:rPr lang="en-US" sz="1400">
              <a:solidFill>
                <a:schemeClr val="tx1"/>
              </a:solidFill>
            </a:rPr>
            <a:t>As we noted in our earlier report, findings from this survey reflect what we heard in our focus groups—namely: </a:t>
          </a:r>
          <a:r>
            <a:rPr lang="en-US" sz="1400" baseline="0"/>
            <a:t>(1) </a:t>
          </a:r>
          <a:r>
            <a:rPr lang="en-US" sz="1400"/>
            <a:t>the opportunity to join events that connect people from different parts of the institution and (2) being treated fairly and taken seriously by a wide</a:t>
          </a:r>
          <a:r>
            <a:rPr lang="en-US" sz="1400" baseline="0"/>
            <a:t> range of people </a:t>
          </a:r>
          <a:r>
            <a:rPr lang="en-US" sz="1400"/>
            <a:t>not only builds a sense of community </a:t>
          </a:r>
          <a:r>
            <a:rPr lang="en-US" sz="1400" b="0">
              <a:solidFill>
                <a:schemeClr val="tx1"/>
              </a:solidFill>
            </a:rPr>
            <a:t>but</a:t>
          </a:r>
          <a:r>
            <a:rPr lang="en-US" sz="1400"/>
            <a:t> also promotes a broad set of positive beliefs about the institution. </a:t>
          </a:r>
        </a:p>
        <a:p>
          <a:endParaRPr lang="en-US" sz="1400"/>
        </a:p>
        <a:p>
          <a:r>
            <a:rPr lang="en-US" sz="1400"/>
            <a:t>Conversely, these benefits are eroded the more isolated people feel and the more poorly they're treated. And it's important to emphasize the powerful negative impact of being treated poorly. As we've found in our research on discrimination, a student being treated poorly by someone about a late fee or a faculty member who is surly with a staff member in the registrar's office</a:t>
          </a:r>
          <a:r>
            <a:rPr lang="en-US" sz="1400" baseline="0"/>
            <a:t> (</a:t>
          </a:r>
          <a:r>
            <a:rPr lang="en-US" sz="1400"/>
            <a:t>to name two examples from our focus groups) can have a profound effect on people's sense of community at their institution, as well as a negative effect on all of the outcomes we listed above.  </a:t>
          </a:r>
        </a:p>
        <a:p>
          <a:endParaRPr lang="en-US" sz="1400"/>
        </a:p>
        <a:p>
          <a:r>
            <a:rPr lang="en-US" sz="1400" b="1"/>
            <a:t>References</a:t>
          </a:r>
        </a:p>
        <a:p>
          <a:r>
            <a:rPr lang="en-US" sz="1400"/>
            <a:t>McMillan, D. W. &amp; Chavis, D. M. (1986). Sense of community: A definition and theory. </a:t>
          </a:r>
          <a:r>
            <a:rPr lang="en-US" sz="1400" i="1"/>
            <a:t>Journal of Community Psychology, 14</a:t>
          </a:r>
          <a:r>
            <a:rPr lang="en-US" sz="1400" i="0"/>
            <a:t>(1)</a:t>
          </a:r>
          <a:r>
            <a:rPr lang="en-US" sz="1400"/>
            <a:t>, 6-23.</a:t>
          </a:r>
        </a:p>
        <a:p>
          <a:endParaRPr lang="en-US" sz="1400"/>
        </a:p>
        <a:p>
          <a:r>
            <a:rPr lang="en-US" sz="1800" b="1">
              <a:solidFill>
                <a:schemeClr val="accent1"/>
              </a:solidFill>
            </a:rPr>
            <a:t>2. What's Included o</a:t>
          </a:r>
          <a:r>
            <a:rPr lang="en-US" sz="1800" b="1" baseline="0">
              <a:solidFill>
                <a:schemeClr val="accent1"/>
              </a:solidFill>
            </a:rPr>
            <a:t>n the Worksheets in this Report</a:t>
          </a:r>
          <a:endParaRPr lang="en-US" sz="1800" b="1">
            <a:solidFill>
              <a:schemeClr val="accent1"/>
            </a:solidFill>
          </a:endParaRPr>
        </a:p>
        <a:p>
          <a:r>
            <a:rPr lang="en-US" sz="1400">
              <a:solidFill>
                <a:schemeClr val="dk1"/>
              </a:solidFill>
              <a:effectLst/>
              <a:latin typeface="+mn-lt"/>
              <a:ea typeface="+mn-ea"/>
              <a:cs typeface="+mn-cs"/>
            </a:rPr>
            <a:t>In the next six worksheets of this report, we compare</a:t>
          </a:r>
          <a:r>
            <a:rPr lang="en-US" sz="1400" baseline="0">
              <a:solidFill>
                <a:schemeClr val="dk1"/>
              </a:solidFill>
              <a:effectLst/>
              <a:latin typeface="+mn-lt"/>
              <a:ea typeface="+mn-ea"/>
              <a:cs typeface="+mn-cs"/>
            </a:rPr>
            <a:t> </a:t>
          </a:r>
          <a:r>
            <a:rPr lang="en-US" sz="1400">
              <a:solidFill>
                <a:schemeClr val="dk1"/>
              </a:solidFill>
              <a:effectLst/>
              <a:latin typeface="+mn-lt"/>
              <a:ea typeface="+mn-ea"/>
              <a:cs typeface="+mn-cs"/>
            </a:rPr>
            <a:t>the responses of people at your institution, broken down by role and/or identity, to the same groups of people at the other institutions who participated in the survey this year. The final two worksheets contain technical information and guidance on sharing the data.</a:t>
          </a:r>
        </a:p>
        <a:p>
          <a:r>
            <a:rPr lang="en-US" sz="1400">
              <a:solidFill>
                <a:schemeClr val="dk1"/>
              </a:solidFill>
              <a:effectLst/>
              <a:latin typeface="+mn-lt"/>
              <a:ea typeface="+mn-ea"/>
              <a:cs typeface="+mn-cs"/>
            </a:rPr>
            <a:t> </a:t>
          </a:r>
        </a:p>
        <a:p>
          <a:r>
            <a:rPr lang="en-US" sz="1400" b="0" u="sng">
              <a:solidFill>
                <a:schemeClr val="tx1"/>
              </a:solidFill>
              <a:effectLst/>
              <a:latin typeface="+mn-lt"/>
              <a:ea typeface="+mn-ea"/>
              <a:cs typeface="+mn-cs"/>
            </a:rPr>
            <a:t>Comparative data on:</a:t>
          </a:r>
        </a:p>
        <a:p>
          <a:pPr marL="457200" lvl="0" indent="-285750">
            <a:buFont typeface="Arial" panose="020B0604020202020204" pitchFamily="34" charset="0"/>
            <a:buChar char="•"/>
          </a:pPr>
          <a:r>
            <a:rPr lang="en-US" sz="1400" b="1">
              <a:solidFill>
                <a:schemeClr val="dk1"/>
              </a:solidFill>
              <a:latin typeface="+mn-lt"/>
              <a:ea typeface="+mn-ea"/>
              <a:cs typeface="+mn-cs"/>
            </a:rPr>
            <a:t>Demographic Info </a:t>
          </a:r>
          <a:r>
            <a:rPr lang="en-US" sz="1400">
              <a:solidFill>
                <a:schemeClr val="dk1"/>
              </a:solidFill>
              <a:latin typeface="+mn-lt"/>
              <a:ea typeface="+mn-ea"/>
              <a:cs typeface="+mn-cs"/>
            </a:rPr>
            <a:t>– The</a:t>
          </a:r>
          <a:r>
            <a:rPr lang="en-US" sz="1400" baseline="0">
              <a:solidFill>
                <a:schemeClr val="dk1"/>
              </a:solidFill>
              <a:latin typeface="+mn-lt"/>
              <a:ea typeface="+mn-ea"/>
              <a:cs typeface="+mn-cs"/>
            </a:rPr>
            <a:t> i</a:t>
          </a:r>
          <a:r>
            <a:rPr lang="en-US" sz="1400">
              <a:solidFill>
                <a:schemeClr val="dk1"/>
              </a:solidFill>
              <a:latin typeface="+mn-lt"/>
              <a:ea typeface="+mn-ea"/>
              <a:cs typeface="+mn-cs"/>
            </a:rPr>
            <a:t>dentities and roles of the people who took the survey</a:t>
          </a:r>
        </a:p>
        <a:p>
          <a:pPr marL="457200" lvl="0" indent="-285750">
            <a:buFont typeface="Arial" panose="020B0604020202020204" pitchFamily="34" charset="0"/>
            <a:buChar char="•"/>
          </a:pPr>
          <a:r>
            <a:rPr lang="en-US" sz="1400" b="1">
              <a:solidFill>
                <a:schemeClr val="dk1"/>
              </a:solidFill>
              <a:latin typeface="+mn-lt"/>
              <a:ea typeface="+mn-ea"/>
              <a:cs typeface="+mn-cs"/>
            </a:rPr>
            <a:t>Promoting Community </a:t>
          </a:r>
          <a:r>
            <a:rPr lang="en-US" sz="1400" b="0" i="1">
              <a:solidFill>
                <a:schemeClr val="dk1"/>
              </a:solidFill>
              <a:latin typeface="+mn-lt"/>
              <a:ea typeface="+mn-ea"/>
              <a:cs typeface="+mn-cs"/>
            </a:rPr>
            <a:t>(Step 1) </a:t>
          </a:r>
          <a:r>
            <a:rPr lang="en-US" sz="1400" b="0">
              <a:solidFill>
                <a:schemeClr val="dk1"/>
              </a:solidFill>
              <a:latin typeface="+mn-lt"/>
              <a:ea typeface="+mn-ea"/>
              <a:cs typeface="+mn-cs"/>
            </a:rPr>
            <a:t>– Opportunities to participate in events that promote community and how people feel they are being treated by others at their institution</a:t>
          </a:r>
        </a:p>
        <a:p>
          <a:pPr marL="457200" lvl="0" indent="-285750">
            <a:buFont typeface="Arial" panose="020B0604020202020204" pitchFamily="34" charset="0"/>
            <a:buChar char="•"/>
          </a:pPr>
          <a:r>
            <a:rPr lang="en-US" sz="1400" b="1">
              <a:solidFill>
                <a:schemeClr val="dk1"/>
              </a:solidFill>
              <a:latin typeface="+mn-lt"/>
              <a:ea typeface="+mn-ea"/>
              <a:cs typeface="+mn-cs"/>
            </a:rPr>
            <a:t>Sense of Community </a:t>
          </a:r>
          <a:r>
            <a:rPr lang="en-US" sz="1400" b="0" i="1">
              <a:solidFill>
                <a:schemeClr val="dk1"/>
              </a:solidFill>
              <a:latin typeface="+mn-lt"/>
              <a:ea typeface="+mn-ea"/>
              <a:cs typeface="+mn-cs"/>
            </a:rPr>
            <a:t>(Step 2) </a:t>
          </a:r>
          <a:r>
            <a:rPr lang="en-US" sz="1400" b="0">
              <a:solidFill>
                <a:schemeClr val="dk1"/>
              </a:solidFill>
              <a:latin typeface="+mn-lt"/>
              <a:ea typeface="+mn-ea"/>
              <a:cs typeface="+mn-cs"/>
            </a:rPr>
            <a:t>– People's overall sense of community at their institution broken out by role and identity</a:t>
          </a:r>
        </a:p>
        <a:p>
          <a:pPr marL="457200" lvl="0" indent="-285750">
            <a:buFont typeface="Arial" panose="020B0604020202020204" pitchFamily="34" charset="0"/>
            <a:buChar char="•"/>
          </a:pPr>
          <a:r>
            <a:rPr lang="en-US" sz="1400" b="1">
              <a:solidFill>
                <a:schemeClr val="dk1"/>
              </a:solidFill>
              <a:latin typeface="+mn-lt"/>
              <a:ea typeface="+mn-ea"/>
              <a:cs typeface="+mn-cs"/>
            </a:rPr>
            <a:t>Community Outcomes I</a:t>
          </a:r>
          <a:r>
            <a:rPr lang="en-US" sz="1400" b="0">
              <a:solidFill>
                <a:schemeClr val="dk1"/>
              </a:solidFill>
              <a:latin typeface="+mn-lt"/>
              <a:ea typeface="+mn-ea"/>
              <a:cs typeface="+mn-cs"/>
            </a:rPr>
            <a:t> </a:t>
          </a:r>
          <a:r>
            <a:rPr lang="en-US" sz="1400" b="0" i="1">
              <a:solidFill>
                <a:schemeClr val="dk1"/>
              </a:solidFill>
              <a:latin typeface="+mn-lt"/>
              <a:ea typeface="+mn-ea"/>
              <a:cs typeface="+mn-cs"/>
            </a:rPr>
            <a:t>(Step 3) – </a:t>
          </a:r>
          <a:r>
            <a:rPr lang="en-US" sz="1400" b="0">
              <a:solidFill>
                <a:schemeClr val="dk1"/>
              </a:solidFill>
              <a:latin typeface="+mn-lt"/>
              <a:ea typeface="+mn-ea"/>
              <a:cs typeface="+mn-cs"/>
            </a:rPr>
            <a:t>The extent to which people have the positive outcomes that are promoted by a strong sense of community</a:t>
          </a:r>
        </a:p>
        <a:p>
          <a:pPr marL="457200" lvl="0" indent="-285750">
            <a:buFont typeface="Arial" panose="020B0604020202020204" pitchFamily="34" charset="0"/>
            <a:buChar char="•"/>
          </a:pPr>
          <a:r>
            <a:rPr lang="en-US" sz="1400" b="1">
              <a:solidFill>
                <a:schemeClr val="dk1"/>
              </a:solidFill>
              <a:latin typeface="+mn-lt"/>
              <a:ea typeface="+mn-ea"/>
              <a:cs typeface="+mn-cs"/>
            </a:rPr>
            <a:t>Community Outcomes II</a:t>
          </a:r>
          <a:r>
            <a:rPr lang="en-US" sz="1400" b="0">
              <a:solidFill>
                <a:schemeClr val="dk1"/>
              </a:solidFill>
              <a:latin typeface="+mn-lt"/>
              <a:ea typeface="+mn-ea"/>
              <a:cs typeface="+mn-cs"/>
            </a:rPr>
            <a:t> </a:t>
          </a:r>
          <a:r>
            <a:rPr lang="en-US" sz="1400" b="0" i="1">
              <a:solidFill>
                <a:schemeClr val="dk1"/>
              </a:solidFill>
              <a:latin typeface="+mn-lt"/>
              <a:ea typeface="+mn-ea"/>
              <a:cs typeface="+mn-cs"/>
            </a:rPr>
            <a:t>(Step 3) </a:t>
          </a:r>
          <a:r>
            <a:rPr lang="en-US" sz="1400" b="0">
              <a:solidFill>
                <a:schemeClr val="dk1"/>
              </a:solidFill>
              <a:latin typeface="+mn-lt"/>
              <a:ea typeface="+mn-ea"/>
              <a:cs typeface="+mn-cs"/>
            </a:rPr>
            <a:t>– Continuation </a:t>
          </a:r>
          <a:r>
            <a:rPr lang="en-US" sz="1400" b="0" baseline="0">
              <a:solidFill>
                <a:schemeClr val="dk1"/>
              </a:solidFill>
              <a:latin typeface="+mn-lt"/>
              <a:ea typeface="+mn-ea"/>
              <a:cs typeface="+mn-cs"/>
            </a:rPr>
            <a:t>of the</a:t>
          </a:r>
          <a:r>
            <a:rPr lang="en-US" sz="1400" b="0">
              <a:solidFill>
                <a:schemeClr val="dk1"/>
              </a:solidFill>
              <a:latin typeface="+mn-lt"/>
              <a:ea typeface="+mn-ea"/>
              <a:cs typeface="+mn-cs"/>
            </a:rPr>
            <a:t> positive</a:t>
          </a:r>
          <a:r>
            <a:rPr lang="en-US" sz="1400" b="0" baseline="0">
              <a:solidFill>
                <a:schemeClr val="dk1"/>
              </a:solidFill>
              <a:latin typeface="+mn-lt"/>
              <a:ea typeface="+mn-ea"/>
              <a:cs typeface="+mn-cs"/>
            </a:rPr>
            <a:t> outcomes promoted by a strong sense of community</a:t>
          </a:r>
          <a:endParaRPr lang="en-US" sz="1400" b="0">
            <a:solidFill>
              <a:schemeClr val="dk1"/>
            </a:solidFill>
            <a:latin typeface="+mn-lt"/>
            <a:ea typeface="+mn-ea"/>
            <a:cs typeface="+mn-cs"/>
          </a:endParaRPr>
        </a:p>
        <a:p>
          <a:pPr marL="457200" lvl="0" indent="-285750">
            <a:buFont typeface="Arial" panose="020B0604020202020204" pitchFamily="34" charset="0"/>
            <a:buChar char="•"/>
          </a:pPr>
          <a:r>
            <a:rPr lang="en-US" sz="1400" b="1">
              <a:solidFill>
                <a:schemeClr val="dk1"/>
              </a:solidFill>
              <a:latin typeface="+mn-lt"/>
              <a:ea typeface="+mn-ea"/>
              <a:cs typeface="+mn-cs"/>
            </a:rPr>
            <a:t>Frequencies </a:t>
          </a:r>
          <a:r>
            <a:rPr lang="en-US" sz="1400" b="0">
              <a:solidFill>
                <a:schemeClr val="dk1"/>
              </a:solidFill>
              <a:latin typeface="+mn-lt"/>
              <a:ea typeface="+mn-ea"/>
              <a:cs typeface="+mn-cs"/>
            </a:rPr>
            <a:t>– Responses to every question on the survey broken out by role</a:t>
          </a:r>
          <a:endParaRPr lang="en-US" sz="1400">
            <a:solidFill>
              <a:schemeClr val="dk1"/>
            </a:solidFill>
            <a:effectLst/>
            <a:latin typeface="+mn-lt"/>
            <a:ea typeface="+mn-ea"/>
            <a:cs typeface="+mn-cs"/>
          </a:endParaRPr>
        </a:p>
        <a:p>
          <a:br>
            <a:rPr lang="en-US" sz="1400" b="1"/>
          </a:br>
          <a:r>
            <a:rPr lang="en-US" sz="1400" b="0" u="sng">
              <a:solidFill>
                <a:schemeClr val="tx1"/>
              </a:solidFill>
            </a:rPr>
            <a:t>Guidance on:</a:t>
          </a:r>
        </a:p>
        <a:p>
          <a:pPr marL="457200" lvl="0" indent="-285750">
            <a:buFont typeface="Arial" panose="020B0604020202020204" pitchFamily="34" charset="0"/>
            <a:buChar char="•"/>
          </a:pPr>
          <a:r>
            <a:rPr lang="en-US" sz="1400" b="1">
              <a:solidFill>
                <a:schemeClr val="dk1"/>
              </a:solidFill>
              <a:latin typeface="+mn-lt"/>
              <a:ea typeface="+mn-ea"/>
              <a:cs typeface="+mn-cs"/>
            </a:rPr>
            <a:t>Technical Information </a:t>
          </a:r>
          <a:r>
            <a:rPr lang="en-US" sz="1400" b="0">
              <a:solidFill>
                <a:schemeClr val="dk1"/>
              </a:solidFill>
              <a:latin typeface="+mn-lt"/>
              <a:ea typeface="+mn-ea"/>
              <a:cs typeface="+mn-cs"/>
            </a:rPr>
            <a:t>– Additional information about the data in this report</a:t>
          </a:r>
          <a:r>
            <a:rPr lang="en-US" sz="1400" b="0" baseline="0">
              <a:solidFill>
                <a:schemeClr val="dk1"/>
              </a:solidFill>
              <a:latin typeface="+mn-lt"/>
              <a:ea typeface="+mn-ea"/>
              <a:cs typeface="+mn-cs"/>
            </a:rPr>
            <a:t>, such as response rates, participating institutions, indicator calculations, etc.</a:t>
          </a:r>
          <a:endParaRPr lang="en-US" sz="1400" b="0">
            <a:solidFill>
              <a:schemeClr val="dk1"/>
            </a:solidFill>
            <a:latin typeface="+mn-lt"/>
            <a:ea typeface="+mn-ea"/>
            <a:cs typeface="+mn-cs"/>
          </a:endParaRPr>
        </a:p>
        <a:p>
          <a:pPr marL="457200" lvl="0" indent="-285750">
            <a:buFont typeface="Arial" panose="020B0604020202020204" pitchFamily="34" charset="0"/>
            <a:buChar char="•"/>
          </a:pPr>
          <a:r>
            <a:rPr lang="en-US" sz="1400" b="1">
              <a:solidFill>
                <a:schemeClr val="dk1"/>
              </a:solidFill>
              <a:latin typeface="+mn-lt"/>
              <a:ea typeface="+mn-ea"/>
              <a:cs typeface="+mn-cs"/>
            </a:rPr>
            <a:t>Data Sharing Practices </a:t>
          </a:r>
          <a:r>
            <a:rPr lang="en-US" sz="1400" b="0">
              <a:solidFill>
                <a:schemeClr val="dk1"/>
              </a:solidFill>
              <a:latin typeface="+mn-lt"/>
              <a:ea typeface="+mn-ea"/>
              <a:cs typeface="+mn-cs"/>
            </a:rPr>
            <a:t>– </a:t>
          </a:r>
          <a:r>
            <a:rPr lang="en-US" sz="1400" b="0">
              <a:solidFill>
                <a:schemeClr val="tx1"/>
              </a:solidFill>
              <a:latin typeface="+mn-lt"/>
              <a:ea typeface="+mn-ea"/>
              <a:cs typeface="+mn-cs"/>
            </a:rPr>
            <a:t>Information for HEDS institutions </a:t>
          </a:r>
          <a:r>
            <a:rPr lang="en-US" sz="1400" b="0">
              <a:solidFill>
                <a:schemeClr val="dk1"/>
              </a:solidFill>
              <a:latin typeface="+mn-lt"/>
              <a:ea typeface="+mn-ea"/>
              <a:cs typeface="+mn-cs"/>
            </a:rPr>
            <a:t>on how you</a:t>
          </a:r>
          <a:r>
            <a:rPr lang="en-US" sz="1400" b="0" baseline="0">
              <a:solidFill>
                <a:schemeClr val="dk1"/>
              </a:solidFill>
              <a:latin typeface="+mn-lt"/>
              <a:ea typeface="+mn-ea"/>
              <a:cs typeface="+mn-cs"/>
            </a:rPr>
            <a:t> may share this report</a:t>
          </a:r>
        </a:p>
        <a:p>
          <a:pPr marL="457200" indent="-342900">
            <a:buFont typeface="+mj-lt"/>
            <a:buAutoNum type="arabicPeriod"/>
          </a:pPr>
          <a:endParaRPr lang="en-US" sz="1400"/>
        </a:p>
        <a:p>
          <a:r>
            <a:rPr lang="en-US" sz="1800" b="1">
              <a:solidFill>
                <a:schemeClr val="accent1"/>
              </a:solidFill>
            </a:rPr>
            <a:t>3. How to Gauge Statistical Significance</a:t>
          </a:r>
          <a:r>
            <a:rPr lang="en-US" sz="1800" b="1" baseline="0">
              <a:solidFill>
                <a:schemeClr val="accent1"/>
              </a:solidFill>
            </a:rPr>
            <a:t> on the Graphs in this Report</a:t>
          </a:r>
          <a:endParaRPr lang="en-US" sz="1800" b="1">
            <a:solidFill>
              <a:schemeClr val="accent1"/>
            </a:solidFill>
          </a:endParaRPr>
        </a:p>
        <a:p>
          <a:endParaRPr lang="en-US" sz="1400"/>
        </a:p>
      </xdr:txBody>
    </xdr:sp>
    <xdr:clientData/>
  </xdr:twoCellAnchor>
  <xdr:twoCellAnchor>
    <xdr:from>
      <xdr:col>0</xdr:col>
      <xdr:colOff>206564</xdr:colOff>
      <xdr:row>86</xdr:row>
      <xdr:rowOff>190258</xdr:rowOff>
    </xdr:from>
    <xdr:to>
      <xdr:col>4</xdr:col>
      <xdr:colOff>330199</xdr:colOff>
      <xdr:row>114</xdr:row>
      <xdr:rowOff>139700</xdr:rowOff>
    </xdr:to>
    <xdr:sp macro="" textlink="">
      <xdr:nvSpPr>
        <xdr:cNvPr id="5" name="TextBox 4">
          <a:extLst>
            <a:ext uri="{FF2B5EF4-FFF2-40B4-BE49-F238E27FC236}">
              <a16:creationId xmlns:a16="http://schemas.microsoft.com/office/drawing/2014/main" id="{16ECE072-6B9C-5961-0225-686555019333}"/>
            </a:ext>
          </a:extLst>
        </xdr:cNvPr>
        <xdr:cNvSpPr txBox="1"/>
      </xdr:nvSpPr>
      <xdr:spPr>
        <a:xfrm>
          <a:off x="206564" y="18605258"/>
          <a:ext cx="4340035" cy="5639042"/>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a:t>Error</a:t>
          </a:r>
          <a:r>
            <a:rPr lang="en-US" sz="1400" b="1" baseline="0"/>
            <a:t> Bars and Statistical Significance</a:t>
          </a:r>
        </a:p>
        <a:p>
          <a:r>
            <a:rPr lang="en-US" sz="1400"/>
            <a:t>We've included 95% confidence intervals—the small green vertical bars—in all histograms in this report. You can look at the overlap of these bars to determine whether the difference between two means is statistically significant. As shown in Figure 1 to the right, when the bottom of one confidence interval for one mean does not overlap the top of the confidence interval for the second mean, the difference between the two means is statistically significant.</a:t>
          </a:r>
        </a:p>
        <a:p>
          <a:endParaRPr lang="en-US" sz="1400"/>
        </a:p>
        <a:p>
          <a:r>
            <a:rPr lang="en-US" sz="1400"/>
            <a:t>When the confidence intervals of two means overlap, as they do for Mean 1 and Mean 2 in Figure 2, the difference between the means is not statistically significant. </a:t>
          </a:r>
        </a:p>
        <a:p>
          <a:endParaRPr lang="en-US" sz="1400"/>
        </a:p>
        <a:p>
          <a:r>
            <a:rPr lang="en-US" sz="1400"/>
            <a:t>We've used 95% confidence intervals in these graphs so that you can see what differences are and are not significant, or are close to being significant, just by looking at the graph. </a:t>
          </a:r>
        </a:p>
      </xdr:txBody>
    </xdr:sp>
    <xdr:clientData/>
  </xdr:twoCellAnchor>
  <xdr:twoCellAnchor editAs="oneCell">
    <xdr:from>
      <xdr:col>4</xdr:col>
      <xdr:colOff>444500</xdr:colOff>
      <xdr:row>88</xdr:row>
      <xdr:rowOff>25400</xdr:rowOff>
    </xdr:from>
    <xdr:to>
      <xdr:col>9</xdr:col>
      <xdr:colOff>444500</xdr:colOff>
      <xdr:row>121</xdr:row>
      <xdr:rowOff>165100</xdr:rowOff>
    </xdr:to>
    <xdr:pic>
      <xdr:nvPicPr>
        <xdr:cNvPr id="3" name="Picture 2">
          <a:extLst>
            <a:ext uri="{FF2B5EF4-FFF2-40B4-BE49-F238E27FC236}">
              <a16:creationId xmlns:a16="http://schemas.microsoft.com/office/drawing/2014/main" id="{055D3CCF-0E50-AEBA-2E4F-1EDDBF943C56}"/>
            </a:ext>
          </a:extLst>
        </xdr:cNvPr>
        <xdr:cNvPicPr>
          <a:picLocks noChangeAspect="1"/>
        </xdr:cNvPicPr>
      </xdr:nvPicPr>
      <xdr:blipFill rotWithShape="1">
        <a:blip xmlns:r="http://schemas.openxmlformats.org/officeDocument/2006/relationships" r:embed="rId2"/>
        <a:srcRect l="6004" t="2292" r="8074" b="2646"/>
        <a:stretch>
          <a:fillRect/>
        </a:stretch>
      </xdr:blipFill>
      <xdr:spPr>
        <a:xfrm>
          <a:off x="4660900" y="18846800"/>
          <a:ext cx="5270500" cy="6845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279400</xdr:colOff>
      <xdr:row>0</xdr:row>
      <xdr:rowOff>431800</xdr:rowOff>
    </xdr:to>
    <xdr:pic>
      <xdr:nvPicPr>
        <xdr:cNvPr id="3" name="Picture 2">
          <a:extLst>
            <a:ext uri="{FF2B5EF4-FFF2-40B4-BE49-F238E27FC236}">
              <a16:creationId xmlns:a16="http://schemas.microsoft.com/office/drawing/2014/main" id="{8F781616-4769-E541-ACE3-9B971CA2AAB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333500" cy="431800"/>
        </a:xfrm>
        <a:prstGeom prst="rect">
          <a:avLst/>
        </a:prstGeom>
      </xdr:spPr>
    </xdr:pic>
    <xdr:clientData/>
  </xdr:twoCellAnchor>
  <xdr:twoCellAnchor>
    <xdr:from>
      <xdr:col>0</xdr:col>
      <xdr:colOff>25400</xdr:colOff>
      <xdr:row>3</xdr:row>
      <xdr:rowOff>38099</xdr:rowOff>
    </xdr:from>
    <xdr:to>
      <xdr:col>13</xdr:col>
      <xdr:colOff>190500</xdr:colOff>
      <xdr:row>4</xdr:row>
      <xdr:rowOff>114300</xdr:rowOff>
    </xdr:to>
    <xdr:sp macro="" textlink="">
      <xdr:nvSpPr>
        <xdr:cNvPr id="4" name="TextBox 3">
          <a:extLst>
            <a:ext uri="{FF2B5EF4-FFF2-40B4-BE49-F238E27FC236}">
              <a16:creationId xmlns:a16="http://schemas.microsoft.com/office/drawing/2014/main" id="{2FB8320F-9B94-3446-506C-33706FB16AFA}"/>
            </a:ext>
          </a:extLst>
        </xdr:cNvPr>
        <xdr:cNvSpPr txBox="1"/>
      </xdr:nvSpPr>
      <xdr:spPr>
        <a:xfrm>
          <a:off x="25400" y="1625599"/>
          <a:ext cx="13881100" cy="12192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a:t>Please pay attention to tables on the right of the graphs to note whether there are low Ns for your institution. On the remaining tabs of this report, we will show data for different demographic categories regardless of the N,</a:t>
          </a:r>
          <a:r>
            <a:rPr lang="en-US" sz="1400" baseline="0"/>
            <a:t> but you </a:t>
          </a:r>
          <a:r>
            <a:rPr lang="en-US" sz="1400"/>
            <a:t>should be cautious of interpreting data when the N for the demographic</a:t>
          </a:r>
          <a:r>
            <a:rPr lang="en-US" sz="1400" baseline="0"/>
            <a:t> group </a:t>
          </a:r>
          <a:r>
            <a:rPr lang="en-US" sz="1400"/>
            <a:t>is less than 10.</a:t>
          </a:r>
        </a:p>
        <a:p>
          <a:endParaRPr lang="en-US" sz="1400"/>
        </a:p>
        <a:p>
          <a:r>
            <a:rPr lang="en-US" sz="1400"/>
            <a:t>In the gender</a:t>
          </a:r>
          <a:r>
            <a:rPr lang="en-US" sz="1400" baseline="0"/>
            <a:t> and race/ethnicity graphs below, </a:t>
          </a:r>
          <a:r>
            <a:rPr lang="en-US" sz="1400"/>
            <a:t>we've</a:t>
          </a:r>
          <a:r>
            <a:rPr lang="en-US" sz="1400" baseline="0"/>
            <a:t> only included comparison data from respondents who have the same role(s) as respondents at your institution – for example, if your institution only surveyed undergraduate and graduate students, the gender and race/ethnicity graphs below only show comparison data for undergraduate and graduate students at other institutions.</a:t>
          </a:r>
          <a:endParaRPr lang="en-US" sz="1400"/>
        </a:p>
        <a:p>
          <a:r>
            <a:rPr lang="en-US" sz="1400"/>
            <a:t>							</a:t>
          </a:r>
        </a:p>
      </xdr:txBody>
    </xdr:sp>
    <xdr:clientData/>
  </xdr:twoCellAnchor>
  <xdr:twoCellAnchor editAs="absolute">
    <xdr:from>
      <xdr:col>0</xdr:col>
      <xdr:colOff>545042</xdr:colOff>
      <xdr:row>4</xdr:row>
      <xdr:rowOff>273049</xdr:rowOff>
    </xdr:from>
    <xdr:to>
      <xdr:col>8</xdr:col>
      <xdr:colOff>799042</xdr:colOff>
      <xdr:row>28</xdr:row>
      <xdr:rowOff>69849</xdr:rowOff>
    </xdr:to>
    <xdr:graphicFrame macro="">
      <xdr:nvGraphicFramePr>
        <xdr:cNvPr id="7" name="Chart 6">
          <a:extLst>
            <a:ext uri="{FF2B5EF4-FFF2-40B4-BE49-F238E27FC236}">
              <a16:creationId xmlns:a16="http://schemas.microsoft.com/office/drawing/2014/main" id="{A21149B1-EF1C-A15B-7EB3-3A968B15988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0</xdr:col>
      <xdr:colOff>546100</xdr:colOff>
      <xdr:row>29</xdr:row>
      <xdr:rowOff>12700</xdr:rowOff>
    </xdr:from>
    <xdr:to>
      <xdr:col>8</xdr:col>
      <xdr:colOff>800100</xdr:colOff>
      <xdr:row>53</xdr:row>
      <xdr:rowOff>101600</xdr:rowOff>
    </xdr:to>
    <xdr:graphicFrame macro="">
      <xdr:nvGraphicFramePr>
        <xdr:cNvPr id="2" name="Chart 1">
          <a:extLst>
            <a:ext uri="{FF2B5EF4-FFF2-40B4-BE49-F238E27FC236}">
              <a16:creationId xmlns:a16="http://schemas.microsoft.com/office/drawing/2014/main" id="{916A1593-C1B0-A277-0253-5BB2FF8C5A1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0</xdr:col>
      <xdr:colOff>546100</xdr:colOff>
      <xdr:row>54</xdr:row>
      <xdr:rowOff>82550</xdr:rowOff>
    </xdr:from>
    <xdr:to>
      <xdr:col>8</xdr:col>
      <xdr:colOff>800100</xdr:colOff>
      <xdr:row>80</xdr:row>
      <xdr:rowOff>171450</xdr:rowOff>
    </xdr:to>
    <xdr:graphicFrame macro="">
      <xdr:nvGraphicFramePr>
        <xdr:cNvPr id="5" name="Chart 4">
          <a:extLst>
            <a:ext uri="{FF2B5EF4-FFF2-40B4-BE49-F238E27FC236}">
              <a16:creationId xmlns:a16="http://schemas.microsoft.com/office/drawing/2014/main" id="{FEF6E1E7-BA5A-7D16-F281-A6D59E4CCD6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282864</xdr:colOff>
      <xdr:row>0</xdr:row>
      <xdr:rowOff>431800</xdr:rowOff>
    </xdr:to>
    <xdr:pic>
      <xdr:nvPicPr>
        <xdr:cNvPr id="7" name="Picture 6">
          <a:extLst>
            <a:ext uri="{FF2B5EF4-FFF2-40B4-BE49-F238E27FC236}">
              <a16:creationId xmlns:a16="http://schemas.microsoft.com/office/drawing/2014/main" id="{480F02F1-CA10-7948-B399-18473FFAB19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333500" cy="431800"/>
        </a:xfrm>
        <a:prstGeom prst="rect">
          <a:avLst/>
        </a:prstGeom>
      </xdr:spPr>
    </xdr:pic>
    <xdr:clientData/>
  </xdr:twoCellAnchor>
  <xdr:twoCellAnchor editAs="absolute">
    <xdr:from>
      <xdr:col>0</xdr:col>
      <xdr:colOff>101600</xdr:colOff>
      <xdr:row>3</xdr:row>
      <xdr:rowOff>75292</xdr:rowOff>
    </xdr:from>
    <xdr:to>
      <xdr:col>6</xdr:col>
      <xdr:colOff>840508</xdr:colOff>
      <xdr:row>19</xdr:row>
      <xdr:rowOff>0</xdr:rowOff>
    </xdr:to>
    <xdr:sp macro="" textlink="">
      <xdr:nvSpPr>
        <xdr:cNvPr id="8" name="TextBox 7">
          <a:extLst>
            <a:ext uri="{FF2B5EF4-FFF2-40B4-BE49-F238E27FC236}">
              <a16:creationId xmlns:a16="http://schemas.microsoft.com/office/drawing/2014/main" id="{45E425E1-18AC-8E8C-A0F7-51C73677CD58}"/>
            </a:ext>
          </a:extLst>
        </xdr:cNvPr>
        <xdr:cNvSpPr txBox="1"/>
      </xdr:nvSpPr>
      <xdr:spPr>
        <a:xfrm>
          <a:off x="101600" y="1688192"/>
          <a:ext cx="7063508" cy="359500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400" b="1">
              <a:solidFill>
                <a:srgbClr val="0070C0"/>
              </a:solidFill>
              <a:latin typeface="+mn-lt"/>
              <a:ea typeface="+mn-ea"/>
              <a:cs typeface="+mn-cs"/>
            </a:rPr>
            <a:t>Opportunities to Participate</a:t>
          </a:r>
          <a:r>
            <a:rPr lang="en-US" sz="1400" b="1" baseline="0">
              <a:solidFill>
                <a:srgbClr val="0070C0"/>
              </a:solidFill>
              <a:latin typeface="+mn-lt"/>
              <a:ea typeface="+mn-ea"/>
              <a:cs typeface="+mn-cs"/>
            </a:rPr>
            <a:t> in Events</a:t>
          </a:r>
          <a:endParaRPr lang="en-US" sz="1400" b="1">
            <a:solidFill>
              <a:srgbClr val="0070C0"/>
            </a:solidFill>
            <a:latin typeface="+mn-lt"/>
            <a:ea typeface="+mn-ea"/>
            <a:cs typeface="+mn-cs"/>
          </a:endParaRPr>
        </a:p>
        <a:p>
          <a:r>
            <a:rPr lang="en-US" sz="1400">
              <a:solidFill>
                <a:schemeClr val="dk1"/>
              </a:solidFill>
              <a:effectLst/>
              <a:latin typeface="+mn-lt"/>
              <a:ea typeface="+mn-ea"/>
              <a:cs typeface="+mn-cs"/>
            </a:rPr>
            <a:t>In the survey, people were asked how strongly they agreed with the statement, “There are opportunities at our institution to participate in events and activities that help build a sense of community."</a:t>
          </a:r>
          <a:r>
            <a:rPr lang="en-US" sz="1400" baseline="0">
              <a:solidFill>
                <a:schemeClr val="dk1"/>
              </a:solidFill>
              <a:effectLst/>
              <a:latin typeface="+mn-lt"/>
              <a:ea typeface="+mn-ea"/>
              <a:cs typeface="+mn-cs"/>
            </a:rPr>
            <a:t> </a:t>
          </a:r>
        </a:p>
        <a:p>
          <a:endParaRPr lang="en-US" sz="1400" baseline="0">
            <a:solidFill>
              <a:schemeClr val="dk1"/>
            </a:solidFill>
            <a:effectLst/>
            <a:latin typeface="+mn-lt"/>
            <a:ea typeface="+mn-ea"/>
            <a:cs typeface="+mn-cs"/>
          </a:endParaRPr>
        </a:p>
        <a:p>
          <a:r>
            <a:rPr lang="en-US" sz="1400">
              <a:solidFill>
                <a:schemeClr val="dk1"/>
              </a:solidFill>
              <a:effectLst/>
              <a:latin typeface="+mn-lt"/>
              <a:ea typeface="+mn-ea"/>
              <a:cs typeface="+mn-cs"/>
            </a:rPr>
            <a:t>Respondents could choose one of five response options ranging from "Strongly agree" (scored as a 5) to "Strongly disagree" (scored as a 1).</a:t>
          </a:r>
        </a:p>
        <a:p>
          <a:r>
            <a:rPr lang="en-US" sz="1400">
              <a:solidFill>
                <a:schemeClr val="dk1"/>
              </a:solidFill>
              <a:effectLst/>
              <a:latin typeface="+mn-lt"/>
              <a:ea typeface="+mn-ea"/>
              <a:cs typeface="+mn-cs"/>
            </a:rPr>
            <a:t> </a:t>
          </a:r>
        </a:p>
        <a:p>
          <a:r>
            <a:rPr lang="en-US" sz="1400">
              <a:solidFill>
                <a:schemeClr val="dk1"/>
              </a:solidFill>
              <a:effectLst/>
              <a:latin typeface="+mn-lt"/>
              <a:ea typeface="+mn-ea"/>
              <a:cs typeface="+mn-cs"/>
            </a:rPr>
            <a:t>In the figure, we display the average score (± 95% confidence intervals) for people based on the role</a:t>
          </a:r>
          <a:r>
            <a:rPr lang="en-US" sz="1400" baseline="0">
              <a:solidFill>
                <a:schemeClr val="dk1"/>
              </a:solidFill>
              <a:effectLst/>
              <a:latin typeface="+mn-lt"/>
              <a:ea typeface="+mn-ea"/>
              <a:cs typeface="+mn-cs"/>
            </a:rPr>
            <a:t> they play in the community.</a:t>
          </a:r>
        </a:p>
        <a:p>
          <a:endParaRPr lang="en-US" sz="1400" baseline="0">
            <a:solidFill>
              <a:schemeClr val="dk1"/>
            </a:solidFill>
            <a:effectLst/>
            <a:latin typeface="+mn-lt"/>
            <a:ea typeface="+mn-ea"/>
            <a:cs typeface="+mn-cs"/>
          </a:endParaRPr>
        </a:p>
        <a:p>
          <a:r>
            <a:rPr lang="en-US" sz="1400" i="1" baseline="0">
              <a:solidFill>
                <a:schemeClr val="dk1"/>
              </a:solidFill>
              <a:effectLst/>
              <a:latin typeface="+mn-lt"/>
              <a:ea typeface="+mn-ea"/>
              <a:cs typeface="+mn-cs"/>
            </a:rPr>
            <a:t>Note: In all the graphs on this worksheet, we show data for different roles regardless of the N, but you should be cautious of interpreting data when the N for a group is less than 10. Since confidence intervals get larger as the N for a group decreases, you can identify lower N groups because they have larger confidence intervals. See the "Demographic Info" worksheet for information on the Ns in different groups. </a:t>
          </a:r>
          <a:endParaRPr lang="en-US" sz="1400" i="1">
            <a:solidFill>
              <a:schemeClr val="dk1"/>
            </a:solidFill>
            <a:effectLst/>
            <a:latin typeface="+mn-lt"/>
            <a:ea typeface="+mn-ea"/>
            <a:cs typeface="+mn-cs"/>
          </a:endParaRPr>
        </a:p>
      </xdr:txBody>
    </xdr:sp>
    <xdr:clientData/>
  </xdr:twoCellAnchor>
  <xdr:twoCellAnchor editAs="absolute">
    <xdr:from>
      <xdr:col>0</xdr:col>
      <xdr:colOff>165100</xdr:colOff>
      <xdr:row>27</xdr:row>
      <xdr:rowOff>126999</xdr:rowOff>
    </xdr:from>
    <xdr:to>
      <xdr:col>16</xdr:col>
      <xdr:colOff>533400</xdr:colOff>
      <xdr:row>35</xdr:row>
      <xdr:rowOff>114300</xdr:rowOff>
    </xdr:to>
    <xdr:sp macro="" textlink="">
      <xdr:nvSpPr>
        <xdr:cNvPr id="2" name="TextBox 1">
          <a:extLst>
            <a:ext uri="{FF2B5EF4-FFF2-40B4-BE49-F238E27FC236}">
              <a16:creationId xmlns:a16="http://schemas.microsoft.com/office/drawing/2014/main" id="{410482B5-94E8-E747-BBB2-CA7FF86613AE}"/>
            </a:ext>
          </a:extLst>
        </xdr:cNvPr>
        <xdr:cNvSpPr txBox="1"/>
      </xdr:nvSpPr>
      <xdr:spPr>
        <a:xfrm>
          <a:off x="165100" y="7340599"/>
          <a:ext cx="17233900" cy="1917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a:solidFill>
                <a:srgbClr val="0070C0"/>
              </a:solidFill>
              <a:latin typeface="+mn-lt"/>
              <a:ea typeface="+mn-ea"/>
              <a:cs typeface="+mn-cs"/>
            </a:rPr>
            <a:t>How People</a:t>
          </a:r>
          <a:r>
            <a:rPr lang="en-US" sz="1400" b="1" baseline="0">
              <a:solidFill>
                <a:srgbClr val="0070C0"/>
              </a:solidFill>
              <a:latin typeface="+mn-lt"/>
              <a:ea typeface="+mn-ea"/>
              <a:cs typeface="+mn-cs"/>
            </a:rPr>
            <a:t> are Treated</a:t>
          </a:r>
          <a:endParaRPr lang="en-US" sz="1400" b="1">
            <a:solidFill>
              <a:srgbClr val="0070C0"/>
            </a:solidFill>
            <a:latin typeface="+mn-lt"/>
            <a:ea typeface="+mn-ea"/>
            <a:cs typeface="+mn-cs"/>
          </a:endParaRPr>
        </a:p>
        <a:p>
          <a:r>
            <a:rPr lang="en-US" sz="1400"/>
            <a:t>In the survey,</a:t>
          </a:r>
          <a:r>
            <a:rPr lang="en-US" sz="1400" baseline="0"/>
            <a:t> we ask </a:t>
          </a:r>
          <a:r>
            <a:rPr lang="en-US" sz="1400"/>
            <a:t>people a series of questions about the extent to which they were treated fairly and with respect, and whether their input, ideas, and concerns were taken seriously by different groups on campus.</a:t>
          </a:r>
        </a:p>
        <a:p>
          <a:endParaRPr lang="en-US" sz="1400"/>
        </a:p>
        <a:p>
          <a:r>
            <a:rPr lang="en-US" sz="1400"/>
            <a:t>Because the answers to these questions can vary by the groups with which people interact, we asked faculty, students, staff, and administrators slightly different questions about the extent to which they were treated fairly and their ideas and concerns were taken seriously.</a:t>
          </a:r>
        </a:p>
        <a:p>
          <a:endParaRPr lang="en-US" sz="1400"/>
        </a:p>
        <a:p>
          <a:pPr marL="0" marR="0" lvl="0" indent="0" defTabSz="914400" eaLnBrk="1" fontAlgn="auto" latinLnBrk="0" hangingPunct="1">
            <a:lnSpc>
              <a:spcPct val="100000"/>
            </a:lnSpc>
            <a:spcBef>
              <a:spcPts val="0"/>
            </a:spcBef>
            <a:spcAft>
              <a:spcPts val="0"/>
            </a:spcAft>
            <a:buClrTx/>
            <a:buSzTx/>
            <a:buFontTx/>
            <a:buNone/>
            <a:tabLst/>
            <a:defRPr/>
          </a:pPr>
          <a:r>
            <a:rPr lang="en-US" sz="1400"/>
            <a:t>Students, staff, administrators, and faculty answered all of these questions using a five-point scale that ranges from "Very much" (scored as 5) to "Not at all" (scored as 1). The figures </a:t>
          </a:r>
          <a:r>
            <a:rPr lang="en-US" sz="1400">
              <a:solidFill>
                <a:schemeClr val="tx1"/>
              </a:solidFill>
            </a:rPr>
            <a:t>below </a:t>
          </a:r>
          <a:r>
            <a:rPr lang="en-US" sz="1400"/>
            <a:t>show the average scores </a:t>
          </a:r>
          <a:r>
            <a:rPr lang="en-US" sz="1400" baseline="0"/>
            <a:t>(± 95% confidence intervals) </a:t>
          </a:r>
          <a:r>
            <a:rPr lang="en-US" sz="1400"/>
            <a:t> for the two questions broken down by students (first</a:t>
          </a:r>
          <a:r>
            <a:rPr lang="en-US" sz="1400" baseline="0"/>
            <a:t> two figures</a:t>
          </a:r>
          <a:r>
            <a:rPr lang="en-US" sz="1400"/>
            <a:t>), staff and administrators (the second</a:t>
          </a:r>
          <a:r>
            <a:rPr lang="en-US" sz="1400" baseline="0"/>
            <a:t> set of</a:t>
          </a:r>
          <a:r>
            <a:rPr lang="en-US" sz="1400"/>
            <a:t> figures), and faculty (the bottom set of figures). We only</a:t>
          </a:r>
          <a:r>
            <a:rPr lang="en-US" sz="1400" baseline="0"/>
            <a:t> calculate average scores when respondents answered all six questions.</a:t>
          </a:r>
          <a:endParaRPr lang="en-US" sz="1400"/>
        </a:p>
        <a:p>
          <a:endParaRPr lang="en-US" sz="1400"/>
        </a:p>
      </xdr:txBody>
    </xdr:sp>
    <xdr:clientData/>
  </xdr:twoCellAnchor>
  <xdr:twoCellAnchor editAs="absolute">
    <xdr:from>
      <xdr:col>2</xdr:col>
      <xdr:colOff>190500</xdr:colOff>
      <xdr:row>36</xdr:row>
      <xdr:rowOff>63500</xdr:rowOff>
    </xdr:from>
    <xdr:to>
      <xdr:col>14</xdr:col>
      <xdr:colOff>850900</xdr:colOff>
      <xdr:row>46</xdr:row>
      <xdr:rowOff>25400</xdr:rowOff>
    </xdr:to>
    <xdr:sp macro="" textlink="">
      <xdr:nvSpPr>
        <xdr:cNvPr id="5" name="TextBox 4">
          <a:extLst>
            <a:ext uri="{FF2B5EF4-FFF2-40B4-BE49-F238E27FC236}">
              <a16:creationId xmlns:a16="http://schemas.microsoft.com/office/drawing/2014/main" id="{13F15D3D-35BB-CA8E-9BBB-06E8D8E8C7D9}"/>
            </a:ext>
          </a:extLst>
        </xdr:cNvPr>
        <xdr:cNvSpPr txBox="1"/>
      </xdr:nvSpPr>
      <xdr:spPr>
        <a:xfrm>
          <a:off x="2298700" y="9448800"/>
          <a:ext cx="13309600" cy="2374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a:t>Students</a:t>
          </a:r>
        </a:p>
        <a:p>
          <a:pPr>
            <a:spcAft>
              <a:spcPts val="600"/>
            </a:spcAft>
          </a:pPr>
          <a:r>
            <a:rPr lang="en-US" sz="1400"/>
            <a:t>We asked students the extent to which they were treated fairly and with respect by: </a:t>
          </a:r>
        </a:p>
        <a:p>
          <a:pPr marL="285750" indent="-285750">
            <a:buFont typeface="Arial" panose="020B0604020202020204" pitchFamily="34" charset="0"/>
            <a:buChar char="•"/>
          </a:pPr>
          <a:r>
            <a:rPr lang="en-US" sz="1400"/>
            <a:t>Students that I interact with in my classes</a:t>
          </a:r>
        </a:p>
        <a:p>
          <a:pPr marL="285750" indent="-285750">
            <a:buFont typeface="Arial" panose="020B0604020202020204" pitchFamily="34" charset="0"/>
            <a:buChar char="•"/>
          </a:pPr>
          <a:r>
            <a:rPr lang="en-US" sz="1400"/>
            <a:t>Students that I interact with during extracurricular activities (e.g., sports, theater, clubs) and other out-of-class activities</a:t>
          </a:r>
        </a:p>
        <a:p>
          <a:pPr marL="285750" indent="-285750">
            <a:buFont typeface="Arial" panose="020B0604020202020204" pitchFamily="34" charset="0"/>
            <a:buChar char="•"/>
          </a:pPr>
          <a:r>
            <a:rPr lang="en-US" sz="1400"/>
            <a:t>Administrators that I interact with (e.g., the president, deans, associate deans, vice presidents)</a:t>
          </a:r>
        </a:p>
        <a:p>
          <a:pPr marL="285750" indent="-285750">
            <a:buFont typeface="Arial" panose="020B0604020202020204" pitchFamily="34" charset="0"/>
            <a:buChar char="•"/>
          </a:pPr>
          <a:r>
            <a:rPr lang="en-US" sz="1400"/>
            <a:t>Staff that I interact with in the business office, registrar’s office, dining hall, library, career services, academic support offices, IT, housing, student affairs, or other parts of the campus</a:t>
          </a:r>
        </a:p>
        <a:p>
          <a:pPr marL="285750" indent="-285750">
            <a:buFont typeface="Arial" panose="020B0604020202020204" pitchFamily="34" charset="0"/>
            <a:buChar char="•"/>
          </a:pPr>
          <a:r>
            <a:rPr lang="en-US" sz="1400"/>
            <a:t>Faculty that I interact with</a:t>
          </a:r>
        </a:p>
        <a:p>
          <a:pPr marL="285750" indent="-285750">
            <a:buFont typeface="Arial" panose="020B0604020202020204" pitchFamily="34" charset="0"/>
            <a:buChar char="•"/>
          </a:pPr>
          <a:r>
            <a:rPr lang="en-US" sz="1400"/>
            <a:t>My advisor(s) </a:t>
          </a:r>
        </a:p>
        <a:p>
          <a:endParaRPr lang="en-US" sz="1400"/>
        </a:p>
        <a:p>
          <a:r>
            <a:rPr lang="en-US" sz="1400"/>
            <a:t>We asked students about the same groups when we asked about the extent to which their input, ideas, and concerns were taken seriously. </a:t>
          </a:r>
        </a:p>
        <a:p>
          <a:endParaRPr lang="en-US" sz="1400"/>
        </a:p>
      </xdr:txBody>
    </xdr:sp>
    <xdr:clientData/>
  </xdr:twoCellAnchor>
  <xdr:twoCellAnchor editAs="absolute">
    <xdr:from>
      <xdr:col>2</xdr:col>
      <xdr:colOff>850900</xdr:colOff>
      <xdr:row>71</xdr:row>
      <xdr:rowOff>177800</xdr:rowOff>
    </xdr:from>
    <xdr:to>
      <xdr:col>14</xdr:col>
      <xdr:colOff>190500</xdr:colOff>
      <xdr:row>82</xdr:row>
      <xdr:rowOff>177800</xdr:rowOff>
    </xdr:to>
    <xdr:sp macro="" textlink="">
      <xdr:nvSpPr>
        <xdr:cNvPr id="13" name="TextBox 12">
          <a:extLst>
            <a:ext uri="{FF2B5EF4-FFF2-40B4-BE49-F238E27FC236}">
              <a16:creationId xmlns:a16="http://schemas.microsoft.com/office/drawing/2014/main" id="{8D4F7B96-C23E-05F8-E2B9-2C968F7D9F48}"/>
            </a:ext>
          </a:extLst>
        </xdr:cNvPr>
        <xdr:cNvSpPr txBox="1"/>
      </xdr:nvSpPr>
      <xdr:spPr>
        <a:xfrm>
          <a:off x="2959100" y="18008600"/>
          <a:ext cx="11988800" cy="2654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a:t>Staff and Administrators</a:t>
          </a:r>
        </a:p>
        <a:p>
          <a:pPr>
            <a:spcAft>
              <a:spcPts val="600"/>
            </a:spcAft>
          </a:pPr>
          <a:r>
            <a:rPr lang="en-US" sz="1400"/>
            <a:t>When we asked staff and administrators about the extent to which groups on campus take their input, ideas, and concerns seriously, we asked them about the following groups: </a:t>
          </a:r>
        </a:p>
        <a:p>
          <a:pPr marL="285750" indent="-285750">
            <a:buFont typeface="Arial" panose="020B0604020202020204" pitchFamily="34" charset="0"/>
            <a:buChar char="•"/>
          </a:pPr>
          <a:r>
            <a:rPr lang="en-US" sz="1400"/>
            <a:t>Colleagues in your office or unit that you work with every day</a:t>
          </a:r>
        </a:p>
        <a:p>
          <a:pPr marL="285750" indent="-285750">
            <a:buFont typeface="Arial" panose="020B0604020202020204" pitchFamily="34" charset="0"/>
            <a:buChar char="•"/>
          </a:pPr>
          <a:r>
            <a:rPr lang="en-US" sz="1400"/>
            <a:t>Staff in other offices or units on campus </a:t>
          </a:r>
        </a:p>
        <a:p>
          <a:pPr marL="285750" indent="-285750">
            <a:buFont typeface="Arial" panose="020B0604020202020204" pitchFamily="34" charset="0"/>
            <a:buChar char="•"/>
          </a:pPr>
          <a:r>
            <a:rPr lang="en-US" sz="1400"/>
            <a:t>Your supervisor</a:t>
          </a:r>
        </a:p>
        <a:p>
          <a:pPr marL="285750" indent="-285750">
            <a:buFont typeface="Arial" panose="020B0604020202020204" pitchFamily="34" charset="0"/>
            <a:buChar char="•"/>
          </a:pPr>
          <a:r>
            <a:rPr lang="en-US" sz="1400"/>
            <a:t>Senior administrators with whom you interact </a:t>
          </a:r>
        </a:p>
        <a:p>
          <a:pPr marL="285750" indent="-285750">
            <a:buFont typeface="Arial" panose="020B0604020202020204" pitchFamily="34" charset="0"/>
            <a:buChar char="•"/>
          </a:pPr>
          <a:r>
            <a:rPr lang="en-US" sz="1400"/>
            <a:t>Faculty with whom you interact</a:t>
          </a:r>
        </a:p>
        <a:p>
          <a:pPr marL="285750" indent="-285750">
            <a:buFont typeface="Arial" panose="020B0604020202020204" pitchFamily="34" charset="0"/>
            <a:buChar char="•"/>
          </a:pPr>
          <a:r>
            <a:rPr lang="en-US" sz="1400"/>
            <a:t>Students with whom you interact </a:t>
          </a:r>
        </a:p>
        <a:p>
          <a:endParaRPr lang="en-US" sz="1400"/>
        </a:p>
        <a:p>
          <a:r>
            <a:rPr lang="en-US" sz="1400"/>
            <a:t>As we did with students, we asked staff and administrators about the same groups when we asked them the extent to which they were treated fairly and with respect. </a:t>
          </a:r>
        </a:p>
      </xdr:txBody>
    </xdr:sp>
    <xdr:clientData/>
  </xdr:twoCellAnchor>
  <xdr:twoCellAnchor editAs="absolute">
    <xdr:from>
      <xdr:col>3</xdr:col>
      <xdr:colOff>596900</xdr:colOff>
      <xdr:row>108</xdr:row>
      <xdr:rowOff>88900</xdr:rowOff>
    </xdr:from>
    <xdr:to>
      <xdr:col>13</xdr:col>
      <xdr:colOff>622300</xdr:colOff>
      <xdr:row>116</xdr:row>
      <xdr:rowOff>101600</xdr:rowOff>
    </xdr:to>
    <xdr:sp macro="" textlink="">
      <xdr:nvSpPr>
        <xdr:cNvPr id="14" name="TextBox 13">
          <a:extLst>
            <a:ext uri="{FF2B5EF4-FFF2-40B4-BE49-F238E27FC236}">
              <a16:creationId xmlns:a16="http://schemas.microsoft.com/office/drawing/2014/main" id="{1EDEBDF2-5DFD-C0E6-BC7F-AA1F24277DCA}"/>
            </a:ext>
          </a:extLst>
        </xdr:cNvPr>
        <xdr:cNvSpPr txBox="1"/>
      </xdr:nvSpPr>
      <xdr:spPr>
        <a:xfrm>
          <a:off x="3759200" y="26847800"/>
          <a:ext cx="10566400" cy="1917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b="1">
              <a:solidFill>
                <a:schemeClr val="dk1"/>
              </a:solidFill>
              <a:effectLst/>
              <a:latin typeface="+mn-lt"/>
              <a:ea typeface="+mn-ea"/>
              <a:cs typeface="+mn-cs"/>
            </a:rPr>
            <a:t>Faculty</a:t>
          </a:r>
          <a:endParaRPr lang="en-US" sz="1400">
            <a:effectLst/>
          </a:endParaRPr>
        </a:p>
        <a:p>
          <a:r>
            <a:rPr lang="en-US" sz="1400">
              <a:solidFill>
                <a:schemeClr val="dk1"/>
              </a:solidFill>
              <a:effectLst/>
              <a:latin typeface="+mn-lt"/>
              <a:ea typeface="+mn-ea"/>
              <a:cs typeface="+mn-cs"/>
            </a:rPr>
            <a:t>Finally, when we asked faculty about the extent to which they were taken seriously and treated fairly, we asked them about the following groups: </a:t>
          </a:r>
          <a:endParaRPr lang="en-US" sz="1400">
            <a:effectLst/>
          </a:endParaRPr>
        </a:p>
        <a:p>
          <a:pPr marL="285750" indent="-285750">
            <a:buFont typeface="Arial" panose="020B0604020202020204" pitchFamily="34" charset="0"/>
            <a:buChar char="•"/>
          </a:pPr>
          <a:r>
            <a:rPr lang="en-US" sz="1400">
              <a:solidFill>
                <a:schemeClr val="dk1"/>
              </a:solidFill>
              <a:effectLst/>
              <a:latin typeface="+mn-lt"/>
              <a:ea typeface="+mn-ea"/>
              <a:cs typeface="+mn-cs"/>
            </a:rPr>
            <a:t>Colleagues in your department</a:t>
          </a:r>
          <a:endParaRPr lang="en-US" sz="1400">
            <a:effectLst/>
          </a:endParaRPr>
        </a:p>
        <a:p>
          <a:pPr marL="285750" indent="-285750">
            <a:buFont typeface="Arial" panose="020B0604020202020204" pitchFamily="34" charset="0"/>
            <a:buChar char="•"/>
          </a:pPr>
          <a:r>
            <a:rPr lang="en-US" sz="1400">
              <a:solidFill>
                <a:schemeClr val="dk1"/>
              </a:solidFill>
              <a:effectLst/>
              <a:latin typeface="+mn-lt"/>
              <a:ea typeface="+mn-ea"/>
              <a:cs typeface="+mn-cs"/>
            </a:rPr>
            <a:t>Faculty outside your department</a:t>
          </a:r>
          <a:endParaRPr lang="en-US" sz="1400">
            <a:effectLst/>
          </a:endParaRPr>
        </a:p>
        <a:p>
          <a:pPr marL="285750" indent="-285750">
            <a:buFont typeface="Arial" panose="020B0604020202020204" pitchFamily="34" charset="0"/>
            <a:buChar char="•"/>
          </a:pPr>
          <a:r>
            <a:rPr lang="en-US" sz="1400">
              <a:solidFill>
                <a:schemeClr val="dk1"/>
              </a:solidFill>
              <a:effectLst/>
              <a:latin typeface="+mn-lt"/>
              <a:ea typeface="+mn-ea"/>
              <a:cs typeface="+mn-cs"/>
            </a:rPr>
            <a:t>Your department chair</a:t>
          </a:r>
          <a:endParaRPr lang="en-US" sz="1400">
            <a:effectLst/>
          </a:endParaRPr>
        </a:p>
        <a:p>
          <a:pPr marL="285750" indent="-285750">
            <a:buFont typeface="Arial" panose="020B0604020202020204" pitchFamily="34" charset="0"/>
            <a:buChar char="•"/>
          </a:pPr>
          <a:r>
            <a:rPr lang="en-US" sz="1400">
              <a:solidFill>
                <a:schemeClr val="dk1"/>
              </a:solidFill>
              <a:effectLst/>
              <a:latin typeface="+mn-lt"/>
              <a:ea typeface="+mn-ea"/>
              <a:cs typeface="+mn-cs"/>
            </a:rPr>
            <a:t>Senior administrators with whom you interact</a:t>
          </a:r>
          <a:endParaRPr lang="en-US" sz="1400">
            <a:effectLst/>
          </a:endParaRPr>
        </a:p>
        <a:p>
          <a:pPr marL="285750" indent="-285750">
            <a:buFont typeface="Arial" panose="020B0604020202020204" pitchFamily="34" charset="0"/>
            <a:buChar char="•"/>
          </a:pPr>
          <a:r>
            <a:rPr lang="en-US" sz="1400">
              <a:solidFill>
                <a:schemeClr val="dk1"/>
              </a:solidFill>
              <a:effectLst/>
              <a:latin typeface="+mn-lt"/>
              <a:ea typeface="+mn-ea"/>
              <a:cs typeface="+mn-cs"/>
            </a:rPr>
            <a:t>Staff with whom you interact</a:t>
          </a:r>
          <a:endParaRPr lang="en-US" sz="1400">
            <a:effectLst/>
          </a:endParaRPr>
        </a:p>
        <a:p>
          <a:pPr marL="285750" indent="-285750">
            <a:buFont typeface="Arial" panose="020B0604020202020204" pitchFamily="34" charset="0"/>
            <a:buChar char="•"/>
          </a:pPr>
          <a:r>
            <a:rPr lang="en-US" sz="1400">
              <a:solidFill>
                <a:schemeClr val="dk1"/>
              </a:solidFill>
              <a:effectLst/>
              <a:latin typeface="+mn-lt"/>
              <a:ea typeface="+mn-ea"/>
              <a:cs typeface="+mn-cs"/>
            </a:rPr>
            <a:t>Students with whom you interact </a:t>
          </a:r>
          <a:endParaRPr lang="en-US" sz="1400">
            <a:effectLst/>
          </a:endParaRPr>
        </a:p>
      </xdr:txBody>
    </xdr:sp>
    <xdr:clientData/>
  </xdr:twoCellAnchor>
  <xdr:twoCellAnchor editAs="absolute">
    <xdr:from>
      <xdr:col>0</xdr:col>
      <xdr:colOff>203199</xdr:colOff>
      <xdr:row>47</xdr:row>
      <xdr:rowOff>90714</xdr:rowOff>
    </xdr:from>
    <xdr:to>
      <xdr:col>8</xdr:col>
      <xdr:colOff>457199</xdr:colOff>
      <xdr:row>70</xdr:row>
      <xdr:rowOff>27214</xdr:rowOff>
    </xdr:to>
    <xdr:graphicFrame macro="">
      <xdr:nvGraphicFramePr>
        <xdr:cNvPr id="16" name="Chart 15">
          <a:extLst>
            <a:ext uri="{FF2B5EF4-FFF2-40B4-BE49-F238E27FC236}">
              <a16:creationId xmlns:a16="http://schemas.microsoft.com/office/drawing/2014/main" id="{6EB087A3-0C32-DFF3-D0CD-242755FDDFC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8</xdr:col>
      <xdr:colOff>732366</xdr:colOff>
      <xdr:row>47</xdr:row>
      <xdr:rowOff>90714</xdr:rowOff>
    </xdr:from>
    <xdr:to>
      <xdr:col>16</xdr:col>
      <xdr:colOff>986366</xdr:colOff>
      <xdr:row>70</xdr:row>
      <xdr:rowOff>27214</xdr:rowOff>
    </xdr:to>
    <xdr:graphicFrame macro="">
      <xdr:nvGraphicFramePr>
        <xdr:cNvPr id="20" name="Chart 19">
          <a:extLst>
            <a:ext uri="{FF2B5EF4-FFF2-40B4-BE49-F238E27FC236}">
              <a16:creationId xmlns:a16="http://schemas.microsoft.com/office/drawing/2014/main" id="{53E064E2-90F0-9E48-66B5-A07D7E41253E}"/>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0</xdr:col>
      <xdr:colOff>233135</xdr:colOff>
      <xdr:row>84</xdr:row>
      <xdr:rowOff>80434</xdr:rowOff>
    </xdr:from>
    <xdr:to>
      <xdr:col>8</xdr:col>
      <xdr:colOff>487135</xdr:colOff>
      <xdr:row>107</xdr:row>
      <xdr:rowOff>16934</xdr:rowOff>
    </xdr:to>
    <xdr:graphicFrame macro="">
      <xdr:nvGraphicFramePr>
        <xdr:cNvPr id="24" name="Chart 23">
          <a:extLst>
            <a:ext uri="{FF2B5EF4-FFF2-40B4-BE49-F238E27FC236}">
              <a16:creationId xmlns:a16="http://schemas.microsoft.com/office/drawing/2014/main" id="{47BF0591-3ABD-0633-AE65-7B71AF21018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absolute">
    <xdr:from>
      <xdr:col>8</xdr:col>
      <xdr:colOff>748847</xdr:colOff>
      <xdr:row>84</xdr:row>
      <xdr:rowOff>80434</xdr:rowOff>
    </xdr:from>
    <xdr:to>
      <xdr:col>16</xdr:col>
      <xdr:colOff>1002847</xdr:colOff>
      <xdr:row>107</xdr:row>
      <xdr:rowOff>16934</xdr:rowOff>
    </xdr:to>
    <xdr:graphicFrame macro="">
      <xdr:nvGraphicFramePr>
        <xdr:cNvPr id="27" name="Chart 26">
          <a:extLst>
            <a:ext uri="{FF2B5EF4-FFF2-40B4-BE49-F238E27FC236}">
              <a16:creationId xmlns:a16="http://schemas.microsoft.com/office/drawing/2014/main" id="{A6AA7F0D-87CF-A793-EA63-AEF3B5348E5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absolute">
    <xdr:from>
      <xdr:col>0</xdr:col>
      <xdr:colOff>211969</xdr:colOff>
      <xdr:row>117</xdr:row>
      <xdr:rowOff>198966</xdr:rowOff>
    </xdr:from>
    <xdr:to>
      <xdr:col>8</xdr:col>
      <xdr:colOff>465969</xdr:colOff>
      <xdr:row>142</xdr:row>
      <xdr:rowOff>71966</xdr:rowOff>
    </xdr:to>
    <xdr:graphicFrame macro="">
      <xdr:nvGraphicFramePr>
        <xdr:cNvPr id="28" name="Chart 27">
          <a:extLst>
            <a:ext uri="{FF2B5EF4-FFF2-40B4-BE49-F238E27FC236}">
              <a16:creationId xmlns:a16="http://schemas.microsoft.com/office/drawing/2014/main" id="{2122E0F2-3E80-091B-F41E-EF062DABA3C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absolute">
    <xdr:from>
      <xdr:col>8</xdr:col>
      <xdr:colOff>736147</xdr:colOff>
      <xdr:row>117</xdr:row>
      <xdr:rowOff>203199</xdr:rowOff>
    </xdr:from>
    <xdr:to>
      <xdr:col>16</xdr:col>
      <xdr:colOff>990147</xdr:colOff>
      <xdr:row>142</xdr:row>
      <xdr:rowOff>76199</xdr:rowOff>
    </xdr:to>
    <xdr:graphicFrame macro="">
      <xdr:nvGraphicFramePr>
        <xdr:cNvPr id="30" name="Chart 29">
          <a:extLst>
            <a:ext uri="{FF2B5EF4-FFF2-40B4-BE49-F238E27FC236}">
              <a16:creationId xmlns:a16="http://schemas.microsoft.com/office/drawing/2014/main" id="{9421A2D0-1888-8EBC-9C1A-94B8E29C6A3C}"/>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editAs="absolute">
    <xdr:from>
      <xdr:col>6</xdr:col>
      <xdr:colOff>927100</xdr:colOff>
      <xdr:row>3</xdr:row>
      <xdr:rowOff>19050</xdr:rowOff>
    </xdr:from>
    <xdr:to>
      <xdr:col>15</xdr:col>
      <xdr:colOff>127000</xdr:colOff>
      <xdr:row>26</xdr:row>
      <xdr:rowOff>146050</xdr:rowOff>
    </xdr:to>
    <xdr:graphicFrame macro="">
      <xdr:nvGraphicFramePr>
        <xdr:cNvPr id="3" name="Chart 2">
          <a:extLst>
            <a:ext uri="{FF2B5EF4-FFF2-40B4-BE49-F238E27FC236}">
              <a16:creationId xmlns:a16="http://schemas.microsoft.com/office/drawing/2014/main" id="{2FCD8C20-DCB4-1FDA-BDAD-580B3EE7AB6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wsDr>
</file>

<file path=xl/drawings/drawing4.xml><?xml version="1.0" encoding="utf-8"?>
<xdr:wsDr xmlns:xdr="http://schemas.openxmlformats.org/drawingml/2006/spreadsheetDrawing" xmlns:a="http://schemas.openxmlformats.org/drawingml/2006/main">
  <xdr:twoCellAnchor editAs="absolute">
    <xdr:from>
      <xdr:col>0</xdr:col>
      <xdr:colOff>88900</xdr:colOff>
      <xdr:row>3</xdr:row>
      <xdr:rowOff>38100</xdr:rowOff>
    </xdr:from>
    <xdr:to>
      <xdr:col>12</xdr:col>
      <xdr:colOff>990600</xdr:colOff>
      <xdr:row>23</xdr:row>
      <xdr:rowOff>12700</xdr:rowOff>
    </xdr:to>
    <xdr:sp macro="" textlink="">
      <xdr:nvSpPr>
        <xdr:cNvPr id="6" name="TextBox 5">
          <a:extLst>
            <a:ext uri="{FF2B5EF4-FFF2-40B4-BE49-F238E27FC236}">
              <a16:creationId xmlns:a16="http://schemas.microsoft.com/office/drawing/2014/main" id="{23ACE0EB-E8B0-AADA-3CC7-0B305DBB8FC2}"/>
            </a:ext>
          </a:extLst>
        </xdr:cNvPr>
        <xdr:cNvSpPr txBox="1"/>
      </xdr:nvSpPr>
      <xdr:spPr>
        <a:xfrm>
          <a:off x="88900" y="1625600"/>
          <a:ext cx="13716000" cy="4267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a:t>In the graphs below, we display mean</a:t>
          </a:r>
          <a:r>
            <a:rPr lang="en-US" sz="1400" baseline="0"/>
            <a:t> scores (± 95% confidence intervals) </a:t>
          </a:r>
          <a:r>
            <a:rPr lang="en-US" sz="1400"/>
            <a:t>on the </a:t>
          </a:r>
          <a:r>
            <a:rPr lang="en-US" sz="1400" i="1"/>
            <a:t>Sense of Community Indicator </a:t>
          </a:r>
          <a:r>
            <a:rPr lang="en-US" sz="1400"/>
            <a:t>for groups with different identities at your institution and other institutions. The </a:t>
          </a:r>
          <a:r>
            <a:rPr lang="en-US" sz="1400" i="1"/>
            <a:t>Sense of Community Indicator </a:t>
          </a:r>
          <a:r>
            <a:rPr lang="en-US" sz="1400"/>
            <a:t>is the overall average score for each respondent on the combination</a:t>
          </a:r>
          <a:r>
            <a:rPr lang="en-US" sz="1400" baseline="0"/>
            <a:t> of the following</a:t>
          </a:r>
          <a:r>
            <a:rPr lang="en-US" sz="1400"/>
            <a:t> items: </a:t>
          </a:r>
        </a:p>
        <a:p>
          <a:pPr marL="285750" indent="-285750">
            <a:buFont typeface="Arial" panose="020B0604020202020204" pitchFamily="34" charset="0"/>
            <a:buChar char="•"/>
          </a:pPr>
          <a:r>
            <a:rPr lang="en-US" sz="1400"/>
            <a:t>I feel like I belong to our institution's community</a:t>
          </a:r>
        </a:p>
        <a:p>
          <a:pPr marL="285750" indent="-285750">
            <a:buFont typeface="Arial" panose="020B0604020202020204" pitchFamily="34" charset="0"/>
            <a:buChar char="•"/>
          </a:pPr>
          <a:r>
            <a:rPr lang="en-US" sz="1400"/>
            <a:t>Our institution's community is welcoming</a:t>
          </a:r>
        </a:p>
        <a:p>
          <a:pPr marL="285750" indent="-285750">
            <a:buFont typeface="Arial" panose="020B0604020202020204" pitchFamily="34" charset="0"/>
            <a:buChar char="•"/>
          </a:pPr>
          <a:r>
            <a:rPr lang="en-US" sz="1400"/>
            <a:t>Our institution's community is supportive</a:t>
          </a:r>
        </a:p>
        <a:p>
          <a:pPr marL="285750" indent="-285750">
            <a:buFont typeface="Arial" panose="020B0604020202020204" pitchFamily="34" charset="0"/>
            <a:buChar char="•"/>
          </a:pPr>
          <a:r>
            <a:rPr lang="en-US" sz="1400"/>
            <a:t>I feel valued in our institution's community</a:t>
          </a:r>
        </a:p>
        <a:p>
          <a:pPr marL="285750" indent="-285750">
            <a:buFont typeface="Arial" panose="020B0604020202020204" pitchFamily="34" charset="0"/>
            <a:buChar char="•"/>
          </a:pPr>
          <a:r>
            <a:rPr lang="en-US" sz="1400"/>
            <a:t>I feel connected to people in our institution's community</a:t>
          </a:r>
        </a:p>
        <a:p>
          <a:endParaRPr lang="en-US" sz="1400"/>
        </a:p>
        <a:p>
          <a:r>
            <a:rPr lang="en-US" sz="1400"/>
            <a:t>These items are all from Q2 on the survey,</a:t>
          </a:r>
          <a:r>
            <a:rPr lang="en-US" sz="1400" baseline="0"/>
            <a:t> and they are all scored on a </a:t>
          </a:r>
          <a:r>
            <a:rPr lang="en-US" sz="1400"/>
            <a:t>five-point scale. We only calculate</a:t>
          </a:r>
          <a:r>
            <a:rPr lang="en-US" sz="1400" baseline="0"/>
            <a:t> mean scores when respondents answered all five items. </a:t>
          </a:r>
          <a:r>
            <a:rPr lang="en-US" sz="1400"/>
            <a:t>The scale for each question ranged from "Strongly agree" (scored as a 5) to "Strongly disagree" (scored as a 1). The Cronbach's</a:t>
          </a:r>
          <a:r>
            <a:rPr lang="en-US" sz="1400" baseline="0"/>
            <a:t> alpha</a:t>
          </a:r>
          <a:r>
            <a:rPr lang="en-US" sz="1400"/>
            <a:t> of this indicator is 0.93. Please note, when the survey was administered, we inserted your institution's name into the above items where "our institution" appears.</a:t>
          </a:r>
        </a:p>
        <a:p>
          <a:endParaRPr lang="en-US" sz="1400"/>
        </a:p>
        <a:p>
          <a:pPr marL="0" marR="0" lvl="0" indent="0" defTabSz="914400" eaLnBrk="1" fontAlgn="auto" latinLnBrk="0" hangingPunct="1">
            <a:lnSpc>
              <a:spcPct val="100000"/>
            </a:lnSpc>
            <a:spcBef>
              <a:spcPts val="0"/>
            </a:spcBef>
            <a:spcAft>
              <a:spcPts val="0"/>
            </a:spcAft>
            <a:buClrTx/>
            <a:buSzTx/>
            <a:buFontTx/>
            <a:buNone/>
            <a:tabLst/>
            <a:defRPr/>
          </a:pPr>
          <a:r>
            <a:rPr lang="en-US" sz="1400"/>
            <a:t>In the graphs disaggregating sense of community by gender and race/ethnicity, we've only included comparison data from respondents who have the same role(s) as respondents at your institution</a:t>
          </a:r>
          <a:r>
            <a:rPr lang="en-US" sz="1400" baseline="0"/>
            <a:t> – for example, if your institution only surveyed undergraduate and graduate students, the gender and race/ethnicity graphs below only show comparison data for undergraduate and graduate students at other institutions.</a:t>
          </a:r>
          <a:endParaRPr lang="en-US" sz="1400"/>
        </a:p>
        <a:p>
          <a:endParaRPr lang="en-US" sz="1400"/>
        </a:p>
        <a:p>
          <a:pPr marL="0" marR="0" lvl="0" indent="0" defTabSz="914400" eaLnBrk="1" fontAlgn="auto" latinLnBrk="0" hangingPunct="1">
            <a:lnSpc>
              <a:spcPct val="100000"/>
            </a:lnSpc>
            <a:spcBef>
              <a:spcPts val="0"/>
            </a:spcBef>
            <a:spcAft>
              <a:spcPts val="0"/>
            </a:spcAft>
            <a:buClrTx/>
            <a:buSzTx/>
            <a:buFontTx/>
            <a:buNone/>
            <a:tabLst/>
            <a:defRPr/>
          </a:pPr>
          <a:r>
            <a:rPr lang="en-US" sz="1400" i="1" baseline="0">
              <a:solidFill>
                <a:schemeClr val="dk1"/>
              </a:solidFill>
              <a:effectLst/>
              <a:latin typeface="+mn-lt"/>
              <a:ea typeface="+mn-ea"/>
              <a:cs typeface="+mn-cs"/>
            </a:rPr>
            <a:t>Note: In the graphs on this worksheet, we show data for different demographic groups regardless of the N, but you should be cautious of interpreting data when the N for a group is less than 10. Since confidence intervals get larger as the N for a group decreases, you can identify lower N groups because they have larger confidence intervals.  See the "Demographic Info" worksheet for information on the Ns in different groups.</a:t>
          </a:r>
          <a:endParaRPr lang="en-US" sz="1400" i="1">
            <a:solidFill>
              <a:schemeClr val="dk1"/>
            </a:solidFill>
            <a:effectLst/>
            <a:latin typeface="+mn-lt"/>
            <a:ea typeface="+mn-ea"/>
            <a:cs typeface="+mn-cs"/>
          </a:endParaRPr>
        </a:p>
      </xdr:txBody>
    </xdr:sp>
    <xdr:clientData/>
  </xdr:twoCellAnchor>
  <xdr:twoCellAnchor editAs="oneCell">
    <xdr:from>
      <xdr:col>0</xdr:col>
      <xdr:colOff>0</xdr:colOff>
      <xdr:row>0</xdr:row>
      <xdr:rowOff>0</xdr:rowOff>
    </xdr:from>
    <xdr:to>
      <xdr:col>1</xdr:col>
      <xdr:colOff>279400</xdr:colOff>
      <xdr:row>0</xdr:row>
      <xdr:rowOff>431800</xdr:rowOff>
    </xdr:to>
    <xdr:pic>
      <xdr:nvPicPr>
        <xdr:cNvPr id="8" name="Picture 7">
          <a:extLst>
            <a:ext uri="{FF2B5EF4-FFF2-40B4-BE49-F238E27FC236}">
              <a16:creationId xmlns:a16="http://schemas.microsoft.com/office/drawing/2014/main" id="{6734036F-64E6-9745-A1B6-F82DBD9203E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333500" cy="431800"/>
        </a:xfrm>
        <a:prstGeom prst="rect">
          <a:avLst/>
        </a:prstGeom>
      </xdr:spPr>
    </xdr:pic>
    <xdr:clientData/>
  </xdr:twoCellAnchor>
  <xdr:twoCellAnchor editAs="absolute">
    <xdr:from>
      <xdr:col>1</xdr:col>
      <xdr:colOff>946150</xdr:colOff>
      <xdr:row>24</xdr:row>
      <xdr:rowOff>133350</xdr:rowOff>
    </xdr:from>
    <xdr:to>
      <xdr:col>10</xdr:col>
      <xdr:colOff>146050</xdr:colOff>
      <xdr:row>49</xdr:row>
      <xdr:rowOff>69850</xdr:rowOff>
    </xdr:to>
    <xdr:graphicFrame macro="">
      <xdr:nvGraphicFramePr>
        <xdr:cNvPr id="10" name="Chart 9">
          <a:extLst>
            <a:ext uri="{FF2B5EF4-FFF2-40B4-BE49-F238E27FC236}">
              <a16:creationId xmlns:a16="http://schemas.microsoft.com/office/drawing/2014/main" id="{5DFDEA7A-351D-E751-27AF-87C68DD2213A}"/>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1</xdr:col>
      <xdr:colOff>927100</xdr:colOff>
      <xdr:row>51</xdr:row>
      <xdr:rowOff>146050</xdr:rowOff>
    </xdr:from>
    <xdr:to>
      <xdr:col>10</xdr:col>
      <xdr:colOff>127000</xdr:colOff>
      <xdr:row>75</xdr:row>
      <xdr:rowOff>184150</xdr:rowOff>
    </xdr:to>
    <xdr:graphicFrame macro="">
      <xdr:nvGraphicFramePr>
        <xdr:cNvPr id="2" name="Chart 1">
          <a:extLst>
            <a:ext uri="{FF2B5EF4-FFF2-40B4-BE49-F238E27FC236}">
              <a16:creationId xmlns:a16="http://schemas.microsoft.com/office/drawing/2014/main" id="{572EB9EE-D8C9-5AF0-6786-2B315AD05221}"/>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xdr:col>
      <xdr:colOff>914400</xdr:colOff>
      <xdr:row>80</xdr:row>
      <xdr:rowOff>69850</xdr:rowOff>
    </xdr:from>
    <xdr:to>
      <xdr:col>10</xdr:col>
      <xdr:colOff>114300</xdr:colOff>
      <xdr:row>106</xdr:row>
      <xdr:rowOff>158750</xdr:rowOff>
    </xdr:to>
    <xdr:graphicFrame macro="">
      <xdr:nvGraphicFramePr>
        <xdr:cNvPr id="3" name="Chart 2">
          <a:extLst>
            <a:ext uri="{FF2B5EF4-FFF2-40B4-BE49-F238E27FC236}">
              <a16:creationId xmlns:a16="http://schemas.microsoft.com/office/drawing/2014/main" id="{F91852B1-6326-CF71-FFFE-758880B9995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279400</xdr:colOff>
      <xdr:row>0</xdr:row>
      <xdr:rowOff>431800</xdr:rowOff>
    </xdr:to>
    <xdr:pic>
      <xdr:nvPicPr>
        <xdr:cNvPr id="6" name="Picture 5">
          <a:extLst>
            <a:ext uri="{FF2B5EF4-FFF2-40B4-BE49-F238E27FC236}">
              <a16:creationId xmlns:a16="http://schemas.microsoft.com/office/drawing/2014/main" id="{67CC2A57-41C0-6E4A-8202-A5C845C841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333500" cy="431800"/>
        </a:xfrm>
        <a:prstGeom prst="rect">
          <a:avLst/>
        </a:prstGeom>
      </xdr:spPr>
    </xdr:pic>
    <xdr:clientData/>
  </xdr:twoCellAnchor>
  <xdr:twoCellAnchor editAs="absolute">
    <xdr:from>
      <xdr:col>0</xdr:col>
      <xdr:colOff>152400</xdr:colOff>
      <xdr:row>3</xdr:row>
      <xdr:rowOff>63500</xdr:rowOff>
    </xdr:from>
    <xdr:to>
      <xdr:col>12</xdr:col>
      <xdr:colOff>838200</xdr:colOff>
      <xdr:row>21</xdr:row>
      <xdr:rowOff>215900</xdr:rowOff>
    </xdr:to>
    <xdr:sp macro="" textlink="">
      <xdr:nvSpPr>
        <xdr:cNvPr id="25" name="TextBox 24">
          <a:extLst>
            <a:ext uri="{FF2B5EF4-FFF2-40B4-BE49-F238E27FC236}">
              <a16:creationId xmlns:a16="http://schemas.microsoft.com/office/drawing/2014/main" id="{5CB69CF8-8F19-0891-999C-C00D74A24367}"/>
            </a:ext>
          </a:extLst>
        </xdr:cNvPr>
        <xdr:cNvSpPr txBox="1"/>
      </xdr:nvSpPr>
      <xdr:spPr>
        <a:xfrm>
          <a:off x="152400" y="1689100"/>
          <a:ext cx="18453100" cy="45212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a:t>In the two graphs below, we display the means for responses to the following seven items for your</a:t>
          </a:r>
          <a:r>
            <a:rPr lang="en-US" sz="1400" baseline="0"/>
            <a:t> institution and other institutions </a:t>
          </a:r>
          <a:r>
            <a:rPr lang="en-US" sz="1400"/>
            <a:t>from the question:</a:t>
          </a:r>
        </a:p>
        <a:p>
          <a:endParaRPr lang="en-US" sz="1400"/>
        </a:p>
        <a:p>
          <a:r>
            <a:rPr lang="en-US" sz="1400"/>
            <a:t>At our institution, I believe that people can be full members of the community regardless of their:</a:t>
          </a:r>
        </a:p>
        <a:p>
          <a:pPr marL="285750" indent="-285750">
            <a:buFont typeface="Arial" panose="020B0604020202020204" pitchFamily="34" charset="0"/>
            <a:buChar char="•"/>
          </a:pPr>
          <a:r>
            <a:rPr lang="en-US" sz="1400"/>
            <a:t>Political beliefs</a:t>
          </a:r>
        </a:p>
        <a:p>
          <a:pPr marL="285750" indent="-285750">
            <a:buFont typeface="Arial" panose="020B0604020202020204" pitchFamily="34" charset="0"/>
            <a:buChar char="•"/>
          </a:pPr>
          <a:r>
            <a:rPr lang="en-US" sz="1400"/>
            <a:t>Social class and economic background</a:t>
          </a:r>
        </a:p>
        <a:p>
          <a:pPr marL="285750" indent="-285750">
            <a:buFont typeface="Arial" panose="020B0604020202020204" pitchFamily="34" charset="0"/>
            <a:buChar char="•"/>
          </a:pPr>
          <a:r>
            <a:rPr lang="en-US" sz="1400"/>
            <a:t>Religious beliefs and commitments</a:t>
          </a:r>
        </a:p>
        <a:p>
          <a:pPr marL="285750" indent="-285750">
            <a:buFont typeface="Arial" panose="020B0604020202020204" pitchFamily="34" charset="0"/>
            <a:buChar char="•"/>
          </a:pPr>
          <a:r>
            <a:rPr lang="en-US" sz="1400"/>
            <a:t>Racial/ethnic identity</a:t>
          </a:r>
        </a:p>
        <a:p>
          <a:pPr marL="285750" indent="-285750">
            <a:buFont typeface="Arial" panose="020B0604020202020204" pitchFamily="34" charset="0"/>
            <a:buChar char="•"/>
          </a:pPr>
          <a:r>
            <a:rPr lang="en-US" sz="1400"/>
            <a:t>Gender identity</a:t>
          </a:r>
        </a:p>
        <a:p>
          <a:pPr marL="285750" indent="-285750">
            <a:buFont typeface="Arial" panose="020B0604020202020204" pitchFamily="34" charset="0"/>
            <a:buChar char="•"/>
          </a:pPr>
          <a:r>
            <a:rPr lang="en-US" sz="1400"/>
            <a:t>Sexual orientation</a:t>
          </a:r>
        </a:p>
        <a:p>
          <a:pPr marL="285750" indent="-285750">
            <a:buFont typeface="Arial" panose="020B0604020202020204" pitchFamily="34" charset="0"/>
            <a:buChar char="•"/>
          </a:pPr>
          <a:r>
            <a:rPr lang="en-US" sz="1400"/>
            <a:t>Role on campus (e.g., students, groundskeepers, office staff, janitorial staff, coaches, dining hall staff, library staff, academic support staff, IT staff, student affairs staff, faculty, administrators)</a:t>
          </a:r>
        </a:p>
        <a:p>
          <a:endParaRPr lang="en-US" sz="1400"/>
        </a:p>
        <a:p>
          <a:r>
            <a:rPr lang="en-US" sz="1400"/>
            <a:t>The five-point scale for each item ranged from "Strongly agree" (scored as a 5) to "Strongly disagree" (scored as a 1). The graph on the left gives the overall means </a:t>
          </a:r>
          <a:r>
            <a:rPr lang="en-US" sz="1400" baseline="0"/>
            <a:t>(± 95% confidence intervals)</a:t>
          </a:r>
          <a:r>
            <a:rPr lang="en-US" sz="1400"/>
            <a:t> for the seven items we listed above for</a:t>
          </a:r>
          <a:r>
            <a:rPr lang="en-US" sz="1400" baseline="0"/>
            <a:t> your institution and other institutions</a:t>
          </a:r>
          <a:r>
            <a:rPr lang="en-US" sz="1400"/>
            <a:t>. We only calculate means</a:t>
          </a:r>
          <a:r>
            <a:rPr lang="en-US" sz="1400" baseline="0"/>
            <a:t> when respondents answered all seven items. </a:t>
          </a:r>
          <a:r>
            <a:rPr lang="en-US" sz="1400"/>
            <a:t>In addition, we found significant variation in the responses of people in different roles to the "role on campus" item. The graph on the right shows the mean response to only that item broken down by respondents' role on their campus for your institution and other institutions.</a:t>
          </a:r>
        </a:p>
        <a:p>
          <a:endParaRPr lang="en-US" sz="1400"/>
        </a:p>
        <a:p>
          <a:r>
            <a:rPr lang="en-US" sz="1400"/>
            <a:t>In the graph on the left, we've only included comparison data from respondents who have the same role(s) as respondents at your institution – for example, if your institution only surveyed undergraduate and graduate students, the graph titled "I believe that people can be full members of our community regardless of their..." only shows comparison data for undergraduate and graduate students at other institutions.</a:t>
          </a:r>
        </a:p>
        <a:p>
          <a:endParaRPr lang="en-US" sz="1400"/>
        </a:p>
        <a:p>
          <a:pPr marL="0" marR="0" lvl="0" indent="0" defTabSz="914400" eaLnBrk="1" fontAlgn="auto" latinLnBrk="0" hangingPunct="1">
            <a:lnSpc>
              <a:spcPct val="100000"/>
            </a:lnSpc>
            <a:spcBef>
              <a:spcPts val="0"/>
            </a:spcBef>
            <a:spcAft>
              <a:spcPts val="0"/>
            </a:spcAft>
            <a:buClrTx/>
            <a:buSzTx/>
            <a:buFontTx/>
            <a:buNone/>
            <a:tabLst/>
            <a:defRPr/>
          </a:pPr>
          <a:r>
            <a:rPr lang="en-US" sz="1400" i="1" baseline="0">
              <a:solidFill>
                <a:schemeClr val="dk1"/>
              </a:solidFill>
              <a:effectLst/>
              <a:latin typeface="+mn-lt"/>
              <a:ea typeface="+mn-ea"/>
              <a:cs typeface="+mn-cs"/>
            </a:rPr>
            <a:t>Note: In the graphs on this worksheet, we show data for different roles regardless of the N, but you should be cautious of interpreting data when the N for a group is less than 10. Since confidence intervals get larger as the N for a group decreases, you can identify lower N groups because they have larger confidence intervals. See the "Demographic Info" worksheet for information on the Ns in different groups.</a:t>
          </a:r>
          <a:endParaRPr lang="en-US" sz="1400" i="1">
            <a:solidFill>
              <a:schemeClr val="dk1"/>
            </a:solidFill>
            <a:effectLst/>
            <a:latin typeface="+mn-lt"/>
            <a:ea typeface="+mn-ea"/>
            <a:cs typeface="+mn-cs"/>
          </a:endParaRPr>
        </a:p>
      </xdr:txBody>
    </xdr:sp>
    <xdr:clientData/>
  </xdr:twoCellAnchor>
  <xdr:twoCellAnchor editAs="absolute">
    <xdr:from>
      <xdr:col>0</xdr:col>
      <xdr:colOff>172156</xdr:colOff>
      <xdr:row>46</xdr:row>
      <xdr:rowOff>164746</xdr:rowOff>
    </xdr:from>
    <xdr:to>
      <xdr:col>12</xdr:col>
      <xdr:colOff>934156</xdr:colOff>
      <xdr:row>54</xdr:row>
      <xdr:rowOff>220485</xdr:rowOff>
    </xdr:to>
    <xdr:sp macro="" textlink="">
      <xdr:nvSpPr>
        <xdr:cNvPr id="26" name="TextBox 25">
          <a:extLst>
            <a:ext uri="{FF2B5EF4-FFF2-40B4-BE49-F238E27FC236}">
              <a16:creationId xmlns:a16="http://schemas.microsoft.com/office/drawing/2014/main" id="{7D13E18E-D24D-D9C9-42AD-7A49C58FCDF3}"/>
            </a:ext>
          </a:extLst>
        </xdr:cNvPr>
        <xdr:cNvSpPr txBox="1"/>
      </xdr:nvSpPr>
      <xdr:spPr>
        <a:xfrm>
          <a:off x="172156" y="12153546"/>
          <a:ext cx="18529300" cy="198613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a:t>In the four figures below, we show the means </a:t>
          </a:r>
          <a:r>
            <a:rPr lang="en-US" sz="1400" baseline="0"/>
            <a:t>(± 95% confidence intervals) </a:t>
          </a:r>
          <a:r>
            <a:rPr lang="en-US" sz="1400"/>
            <a:t>for responses to the following questions broken down by respondents' role</a:t>
          </a:r>
          <a:r>
            <a:rPr lang="en-US" sz="1400" baseline="0"/>
            <a:t> </a:t>
          </a:r>
          <a:r>
            <a:rPr lang="en-US" sz="1400"/>
            <a:t>on their campus: </a:t>
          </a:r>
        </a:p>
        <a:p>
          <a:endParaRPr lang="en-US" sz="1400"/>
        </a:p>
        <a:p>
          <a:pPr marL="285750" indent="-285750">
            <a:buFont typeface="Arial" panose="020B0604020202020204" pitchFamily="34" charset="0"/>
            <a:buChar char="•"/>
          </a:pPr>
          <a:r>
            <a:rPr lang="en-US" sz="1400"/>
            <a:t>Faculty in our institution's</a:t>
          </a:r>
          <a:r>
            <a:rPr lang="en-US" sz="1400" baseline="0"/>
            <a:t> </a:t>
          </a:r>
          <a:r>
            <a:rPr lang="en-US" sz="1400"/>
            <a:t>community are skilled, committed, and capable</a:t>
          </a:r>
        </a:p>
        <a:p>
          <a:pPr marL="285750" indent="-285750">
            <a:buFont typeface="Arial" panose="020B0604020202020204" pitchFamily="34" charset="0"/>
            <a:buChar char="•"/>
          </a:pPr>
          <a:r>
            <a:rPr lang="en-US" sz="1400"/>
            <a:t>Staff in</a:t>
          </a:r>
          <a:r>
            <a:rPr lang="en-US" sz="1400" baseline="0"/>
            <a:t> our</a:t>
          </a:r>
          <a:r>
            <a:rPr lang="en-US" sz="1400"/>
            <a:t> institution's community are skilled, committed, and capable</a:t>
          </a:r>
        </a:p>
        <a:p>
          <a:pPr marL="285750" indent="-285750">
            <a:buFont typeface="Arial" panose="020B0604020202020204" pitchFamily="34" charset="0"/>
            <a:buChar char="•"/>
          </a:pPr>
          <a:r>
            <a:rPr lang="en-US" sz="1400"/>
            <a:t>Students in our institution's community are motivated, eager to learn, and committed</a:t>
          </a:r>
        </a:p>
        <a:p>
          <a:pPr marL="285750" indent="-285750">
            <a:buFont typeface="Arial" panose="020B0604020202020204" pitchFamily="34" charset="0"/>
            <a:buChar char="•"/>
          </a:pPr>
          <a:r>
            <a:rPr lang="en-US" sz="1400"/>
            <a:t>Administrators in our institution's community are skilled, committed, and capable</a:t>
          </a:r>
        </a:p>
        <a:p>
          <a:endParaRPr lang="en-US" sz="1400"/>
        </a:p>
        <a:p>
          <a:r>
            <a:rPr lang="en-US" sz="1400"/>
            <a:t>The five-point scale for each item ranged from "Strongly agree" (scored as a 5) to "Strongly disagree" (scored as a 1). </a:t>
          </a:r>
        </a:p>
      </xdr:txBody>
    </xdr:sp>
    <xdr:clientData/>
  </xdr:twoCellAnchor>
  <xdr:twoCellAnchor editAs="absolute">
    <xdr:from>
      <xdr:col>0</xdr:col>
      <xdr:colOff>428625</xdr:colOff>
      <xdr:row>22</xdr:row>
      <xdr:rowOff>119062</xdr:rowOff>
    </xdr:from>
    <xdr:to>
      <xdr:col>3</xdr:col>
      <xdr:colOff>860425</xdr:colOff>
      <xdr:row>45</xdr:row>
      <xdr:rowOff>230187</xdr:rowOff>
    </xdr:to>
    <xdr:graphicFrame macro="">
      <xdr:nvGraphicFramePr>
        <xdr:cNvPr id="2" name="Chart 1">
          <a:extLst>
            <a:ext uri="{FF2B5EF4-FFF2-40B4-BE49-F238E27FC236}">
              <a16:creationId xmlns:a16="http://schemas.microsoft.com/office/drawing/2014/main" id="{10C855AE-FF93-BC95-8FEA-BF837B0BE7C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4</xdr:col>
      <xdr:colOff>230188</xdr:colOff>
      <xdr:row>22</xdr:row>
      <xdr:rowOff>119063</xdr:rowOff>
    </xdr:from>
    <xdr:to>
      <xdr:col>12</xdr:col>
      <xdr:colOff>519113</xdr:colOff>
      <xdr:row>45</xdr:row>
      <xdr:rowOff>230188</xdr:rowOff>
    </xdr:to>
    <xdr:graphicFrame macro="">
      <xdr:nvGraphicFramePr>
        <xdr:cNvPr id="5" name="Chart 4">
          <a:extLst>
            <a:ext uri="{FF2B5EF4-FFF2-40B4-BE49-F238E27FC236}">
              <a16:creationId xmlns:a16="http://schemas.microsoft.com/office/drawing/2014/main" id="{AF59F64A-8822-66BE-7367-D64579DABE5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0</xdr:col>
      <xdr:colOff>412750</xdr:colOff>
      <xdr:row>55</xdr:row>
      <xdr:rowOff>169862</xdr:rowOff>
    </xdr:from>
    <xdr:to>
      <xdr:col>3</xdr:col>
      <xdr:colOff>844550</xdr:colOff>
      <xdr:row>78</xdr:row>
      <xdr:rowOff>249237</xdr:rowOff>
    </xdr:to>
    <xdr:graphicFrame macro="">
      <xdr:nvGraphicFramePr>
        <xdr:cNvPr id="3" name="Chart 2">
          <a:extLst>
            <a:ext uri="{FF2B5EF4-FFF2-40B4-BE49-F238E27FC236}">
              <a16:creationId xmlns:a16="http://schemas.microsoft.com/office/drawing/2014/main" id="{6F569C2D-8820-D154-E9E5-A593BF012E1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absolute">
    <xdr:from>
      <xdr:col>4</xdr:col>
      <xdr:colOff>214313</xdr:colOff>
      <xdr:row>55</xdr:row>
      <xdr:rowOff>169862</xdr:rowOff>
    </xdr:from>
    <xdr:to>
      <xdr:col>12</xdr:col>
      <xdr:colOff>503238</xdr:colOff>
      <xdr:row>78</xdr:row>
      <xdr:rowOff>249237</xdr:rowOff>
    </xdr:to>
    <xdr:graphicFrame macro="">
      <xdr:nvGraphicFramePr>
        <xdr:cNvPr id="4" name="Chart 3">
          <a:extLst>
            <a:ext uri="{FF2B5EF4-FFF2-40B4-BE49-F238E27FC236}">
              <a16:creationId xmlns:a16="http://schemas.microsoft.com/office/drawing/2014/main" id="{402020EA-8661-60A2-9AB3-C927915FF94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absolute">
    <xdr:from>
      <xdr:col>0</xdr:col>
      <xdr:colOff>420688</xdr:colOff>
      <xdr:row>80</xdr:row>
      <xdr:rowOff>198438</xdr:rowOff>
    </xdr:from>
    <xdr:to>
      <xdr:col>3</xdr:col>
      <xdr:colOff>852488</xdr:colOff>
      <xdr:row>104</xdr:row>
      <xdr:rowOff>188913</xdr:rowOff>
    </xdr:to>
    <xdr:graphicFrame macro="">
      <xdr:nvGraphicFramePr>
        <xdr:cNvPr id="7" name="Chart 6">
          <a:extLst>
            <a:ext uri="{FF2B5EF4-FFF2-40B4-BE49-F238E27FC236}">
              <a16:creationId xmlns:a16="http://schemas.microsoft.com/office/drawing/2014/main" id="{4F89D7FA-9013-BBC0-8F53-DDB08AB1549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absolute">
    <xdr:from>
      <xdr:col>4</xdr:col>
      <xdr:colOff>222250</xdr:colOff>
      <xdr:row>80</xdr:row>
      <xdr:rowOff>214313</xdr:rowOff>
    </xdr:from>
    <xdr:to>
      <xdr:col>12</xdr:col>
      <xdr:colOff>511175</xdr:colOff>
      <xdr:row>105</xdr:row>
      <xdr:rowOff>1588</xdr:rowOff>
    </xdr:to>
    <xdr:graphicFrame macro="">
      <xdr:nvGraphicFramePr>
        <xdr:cNvPr id="12" name="Chart 11">
          <a:extLst>
            <a:ext uri="{FF2B5EF4-FFF2-40B4-BE49-F238E27FC236}">
              <a16:creationId xmlns:a16="http://schemas.microsoft.com/office/drawing/2014/main" id="{F0EC245B-5DBA-9802-948A-C31909B26C2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279400</xdr:colOff>
      <xdr:row>0</xdr:row>
      <xdr:rowOff>431800</xdr:rowOff>
    </xdr:to>
    <xdr:pic>
      <xdr:nvPicPr>
        <xdr:cNvPr id="3" name="Picture 2">
          <a:extLst>
            <a:ext uri="{FF2B5EF4-FFF2-40B4-BE49-F238E27FC236}">
              <a16:creationId xmlns:a16="http://schemas.microsoft.com/office/drawing/2014/main" id="{0CACA3FC-5BA6-F742-A469-90DECDF93A4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333500" cy="431800"/>
        </a:xfrm>
        <a:prstGeom prst="rect">
          <a:avLst/>
        </a:prstGeom>
      </xdr:spPr>
    </xdr:pic>
    <xdr:clientData/>
  </xdr:twoCellAnchor>
  <xdr:twoCellAnchor editAs="absolute">
    <xdr:from>
      <xdr:col>0</xdr:col>
      <xdr:colOff>0</xdr:colOff>
      <xdr:row>2</xdr:row>
      <xdr:rowOff>241300</xdr:rowOff>
    </xdr:from>
    <xdr:to>
      <xdr:col>12</xdr:col>
      <xdr:colOff>769057</xdr:colOff>
      <xdr:row>12</xdr:row>
      <xdr:rowOff>190500</xdr:rowOff>
    </xdr:to>
    <xdr:sp macro="" textlink="">
      <xdr:nvSpPr>
        <xdr:cNvPr id="8" name="TextBox 7">
          <a:extLst>
            <a:ext uri="{FF2B5EF4-FFF2-40B4-BE49-F238E27FC236}">
              <a16:creationId xmlns:a16="http://schemas.microsoft.com/office/drawing/2014/main" id="{BAA273E8-6897-1F49-8CA2-3277AD040BEC}"/>
            </a:ext>
          </a:extLst>
        </xdr:cNvPr>
        <xdr:cNvSpPr txBox="1"/>
      </xdr:nvSpPr>
      <xdr:spPr>
        <a:xfrm>
          <a:off x="0" y="1612900"/>
          <a:ext cx="18523657" cy="23749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a:t>In the two figures below, we focus on the extent to which people feel that they are growing by being in their</a:t>
          </a:r>
          <a:r>
            <a:rPr lang="en-US" sz="1400" baseline="0"/>
            <a:t> </a:t>
          </a:r>
          <a:r>
            <a:rPr lang="en-US" sz="1400"/>
            <a:t>institution's community. We focus on two questions: </a:t>
          </a:r>
        </a:p>
        <a:p>
          <a:endParaRPr lang="en-US" sz="1400"/>
        </a:p>
        <a:p>
          <a:pPr marL="285750" indent="-285750">
            <a:buFont typeface="Arial" panose="020B0604020202020204" pitchFamily="34" charset="0"/>
            <a:buChar char="•"/>
          </a:pPr>
          <a:r>
            <a:rPr lang="en-US" sz="1400"/>
            <a:t>I've grown professionally because of my everyday interactions with our</a:t>
          </a:r>
          <a:r>
            <a:rPr lang="en-US" sz="1400" baseline="0"/>
            <a:t> institution's </a:t>
          </a:r>
          <a:r>
            <a:rPr lang="en-US" sz="1400"/>
            <a:t>community.</a:t>
          </a:r>
        </a:p>
        <a:p>
          <a:pPr marL="285750" indent="-285750">
            <a:buFont typeface="Arial" panose="020B0604020202020204" pitchFamily="34" charset="0"/>
            <a:buChar char="•"/>
          </a:pPr>
          <a:r>
            <a:rPr lang="en-US" sz="1400"/>
            <a:t>I've grown as a student because of my everyday interactions with our</a:t>
          </a:r>
          <a:r>
            <a:rPr lang="en-US" sz="1400" baseline="0"/>
            <a:t> institution's community</a:t>
          </a:r>
          <a:r>
            <a:rPr lang="en-US" sz="1400"/>
            <a:t>. </a:t>
          </a:r>
        </a:p>
        <a:p>
          <a:endParaRPr lang="en-US" sz="1400"/>
        </a:p>
        <a:p>
          <a:r>
            <a:rPr lang="en-US" sz="1400"/>
            <a:t>The first question was shown to staff, administrators, and faculty, and the second question was shown to students. Respondents could choose one of five responses, ranging from "Strongly agree" (scored as a 5) to "Strongly disagree" (scored as a 1). We display</a:t>
          </a:r>
          <a:r>
            <a:rPr lang="en-US" sz="1400" baseline="0"/>
            <a:t> the mean score (± 95% confidence intervals) for each group in the figures below.</a:t>
          </a:r>
        </a:p>
        <a:p>
          <a:endParaRPr lang="en-US" sz="1400" baseline="0"/>
        </a:p>
        <a:p>
          <a:pPr marL="0" marR="0" lvl="0" indent="0" defTabSz="914400" eaLnBrk="1" fontAlgn="auto" latinLnBrk="0" hangingPunct="1">
            <a:lnSpc>
              <a:spcPct val="100000"/>
            </a:lnSpc>
            <a:spcBef>
              <a:spcPts val="0"/>
            </a:spcBef>
            <a:spcAft>
              <a:spcPts val="0"/>
            </a:spcAft>
            <a:buClrTx/>
            <a:buSzTx/>
            <a:buFontTx/>
            <a:buNone/>
            <a:tabLst/>
            <a:defRPr/>
          </a:pPr>
          <a:r>
            <a:rPr lang="en-US" sz="1400" i="1" baseline="0">
              <a:solidFill>
                <a:schemeClr val="dk1"/>
              </a:solidFill>
              <a:effectLst/>
              <a:latin typeface="+mn-lt"/>
              <a:ea typeface="+mn-ea"/>
              <a:cs typeface="+mn-cs"/>
            </a:rPr>
            <a:t>Note: In the graphs on this worksheet, we show data for different roles regardless of the N, but you should be cautious of interpreting data when the N for a group is less than 10. Since confidence intervals get larger as the N for a group decreases, you can identify lower N groups because they have larger confidence intervals. See the "Demographic Info" worksheet for information on the Ns in different groups.</a:t>
          </a:r>
          <a:endParaRPr lang="en-US" sz="1400"/>
        </a:p>
        <a:p>
          <a:endParaRPr lang="en-US" sz="1100"/>
        </a:p>
      </xdr:txBody>
    </xdr:sp>
    <xdr:clientData/>
  </xdr:twoCellAnchor>
  <xdr:twoCellAnchor editAs="absolute">
    <xdr:from>
      <xdr:col>0</xdr:col>
      <xdr:colOff>132645</xdr:colOff>
      <xdr:row>37</xdr:row>
      <xdr:rowOff>114300</xdr:rowOff>
    </xdr:from>
    <xdr:to>
      <xdr:col>6</xdr:col>
      <xdr:colOff>431800</xdr:colOff>
      <xdr:row>55</xdr:row>
      <xdr:rowOff>12700</xdr:rowOff>
    </xdr:to>
    <xdr:sp macro="" textlink="">
      <xdr:nvSpPr>
        <xdr:cNvPr id="9" name="TextBox 8">
          <a:extLst>
            <a:ext uri="{FF2B5EF4-FFF2-40B4-BE49-F238E27FC236}">
              <a16:creationId xmlns:a16="http://schemas.microsoft.com/office/drawing/2014/main" id="{D83E89EF-0526-7E48-B973-7BB530E04780}"/>
            </a:ext>
          </a:extLst>
        </xdr:cNvPr>
        <xdr:cNvSpPr txBox="1"/>
      </xdr:nvSpPr>
      <xdr:spPr>
        <a:xfrm>
          <a:off x="132645" y="9944100"/>
          <a:ext cx="11729155" cy="4241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a:t>The figures</a:t>
          </a:r>
          <a:r>
            <a:rPr lang="en-US" sz="1400" baseline="0"/>
            <a:t> below depict the averages (± 95% confidence intervals) for your institution and other institutions for the following questions:</a:t>
          </a:r>
          <a:endParaRPr lang="en-US" sz="1400"/>
        </a:p>
        <a:p>
          <a:endParaRPr lang="en-US" sz="1400"/>
        </a:p>
        <a:p>
          <a:r>
            <a:rPr lang="en-US" sz="1400"/>
            <a:t>The first question asks the extent to which respondents agree with the following statement: </a:t>
          </a:r>
        </a:p>
        <a:p>
          <a:pPr marL="285750" indent="-285750">
            <a:buFont typeface="Arial" panose="020B0604020202020204" pitchFamily="34" charset="0"/>
            <a:buChar char="•"/>
          </a:pPr>
          <a:r>
            <a:rPr lang="en-US" sz="1400"/>
            <a:t>I have a group of people at our institution that I trust and with whom I can share my experiences, my hopes, and my concerns about the institution.</a:t>
          </a:r>
        </a:p>
        <a:p>
          <a:pPr marL="742950" marR="0" lvl="1" indent="-285750"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US" sz="1400"/>
            <a:t>Scored on a five-point</a:t>
          </a:r>
          <a:r>
            <a:rPr lang="en-US" sz="1400" baseline="0"/>
            <a:t> scale from "Strongly agree" (scored as a 5) to "Strongly disagree" (scored as a 1). </a:t>
          </a:r>
        </a:p>
        <a:p>
          <a:pPr marL="285750" marR="0" lvl="0" indent="-285750" defTabSz="914400" eaLnBrk="1" fontAlgn="auto" latinLnBrk="0" hangingPunct="1">
            <a:lnSpc>
              <a:spcPct val="100000"/>
            </a:lnSpc>
            <a:spcBef>
              <a:spcPts val="0"/>
            </a:spcBef>
            <a:spcAft>
              <a:spcPts val="0"/>
            </a:spcAft>
            <a:buClrTx/>
            <a:buSzTx/>
            <a:buFont typeface="Arial" panose="020B0604020202020204" pitchFamily="34" charset="0"/>
            <a:buChar char="•"/>
            <a:tabLst/>
            <a:defRPr/>
          </a:pPr>
          <a:endParaRPr lang="en-US" sz="1400" baseline="0"/>
        </a:p>
        <a:p>
          <a:pPr marL="0" marR="0" lvl="0" indent="0" defTabSz="914400" eaLnBrk="1" fontAlgn="auto" latinLnBrk="0" hangingPunct="1">
            <a:lnSpc>
              <a:spcPct val="100000"/>
            </a:lnSpc>
            <a:spcBef>
              <a:spcPts val="0"/>
            </a:spcBef>
            <a:spcAft>
              <a:spcPts val="0"/>
            </a:spcAft>
            <a:buClrTx/>
            <a:buSzTx/>
            <a:buFontTx/>
            <a:buNone/>
            <a:tabLst/>
            <a:defRPr/>
          </a:pPr>
          <a:r>
            <a:rPr lang="en-US" sz="1400"/>
            <a:t>The second question asks: </a:t>
          </a:r>
        </a:p>
        <a:p>
          <a:pPr marL="285750" indent="-285750">
            <a:buFont typeface="Arial" panose="020B0604020202020204" pitchFamily="34" charset="0"/>
            <a:buChar char="•"/>
          </a:pPr>
          <a:r>
            <a:rPr lang="en-US" sz="1400"/>
            <a:t>Overall, how comfortable are you sharing your beliefs, perspectives, and opinions at our</a:t>
          </a:r>
          <a:r>
            <a:rPr lang="en-US" sz="1400" baseline="0"/>
            <a:t> institution</a:t>
          </a:r>
          <a:r>
            <a:rPr lang="en-US" sz="1400"/>
            <a:t>?</a:t>
          </a:r>
        </a:p>
        <a:p>
          <a:pPr marL="742950" marR="0" lvl="1" indent="-285750" defTabSz="914400" eaLnBrk="1" fontAlgn="auto" latinLnBrk="0" hangingPunct="1">
            <a:lnSpc>
              <a:spcPct val="100000"/>
            </a:lnSpc>
            <a:spcBef>
              <a:spcPts val="0"/>
            </a:spcBef>
            <a:spcAft>
              <a:spcPts val="0"/>
            </a:spcAft>
            <a:buClrTx/>
            <a:buSzTx/>
            <a:buFont typeface="Arial" panose="020B0604020202020204" pitchFamily="34" charset="0"/>
            <a:buChar char="•"/>
            <a:tabLst/>
            <a:defRPr/>
          </a:pPr>
          <a:r>
            <a:rPr lang="en-US" sz="1400"/>
            <a:t>Scored on a five-point</a:t>
          </a:r>
          <a:r>
            <a:rPr lang="en-US" sz="1400" baseline="0"/>
            <a:t> scale from "Very comfortable"(scored as a 5)  to "Very uncomfortable" (scored as a 1). </a:t>
          </a:r>
        </a:p>
        <a:p>
          <a:pPr marL="0" marR="0" lvl="0" indent="0" defTabSz="914400" eaLnBrk="1" fontAlgn="auto" latinLnBrk="0" hangingPunct="1">
            <a:lnSpc>
              <a:spcPct val="100000"/>
            </a:lnSpc>
            <a:spcBef>
              <a:spcPts val="0"/>
            </a:spcBef>
            <a:spcAft>
              <a:spcPts val="0"/>
            </a:spcAft>
            <a:buClrTx/>
            <a:buSzTx/>
            <a:buFontTx/>
            <a:buNone/>
            <a:tabLst/>
            <a:defRPr/>
          </a:pPr>
          <a:endParaRPr lang="en-US" sz="1400"/>
        </a:p>
        <a:p>
          <a:pPr marL="0" marR="0" lvl="0" indent="0" defTabSz="914400" eaLnBrk="1" fontAlgn="auto" latinLnBrk="0" hangingPunct="1">
            <a:lnSpc>
              <a:spcPct val="100000"/>
            </a:lnSpc>
            <a:spcBef>
              <a:spcPts val="0"/>
            </a:spcBef>
            <a:spcAft>
              <a:spcPts val="0"/>
            </a:spcAft>
            <a:buClrTx/>
            <a:buSzTx/>
            <a:buFontTx/>
            <a:buNone/>
            <a:tabLst/>
            <a:defRPr/>
          </a:pPr>
          <a:r>
            <a:rPr lang="en-US" sz="1400"/>
            <a:t>The third question asks the extent to which respondents agree with the following statement: </a:t>
          </a:r>
        </a:p>
        <a:p>
          <a:pPr marL="285750" indent="-285750">
            <a:buFont typeface="Arial" panose="020B0604020202020204" pitchFamily="34" charset="0"/>
            <a:buChar char="•"/>
          </a:pPr>
          <a:r>
            <a:rPr lang="en-US" sz="1400"/>
            <a:t>The community at our institution</a:t>
          </a:r>
          <a:r>
            <a:rPr lang="en-US" sz="1400" baseline="0"/>
            <a:t> </a:t>
          </a:r>
          <a:r>
            <a:rPr lang="en-US" sz="1400"/>
            <a:t>is working together effectively to fulfill our mission.</a:t>
          </a:r>
        </a:p>
        <a:p>
          <a:pPr marL="742950" lvl="1" indent="-285750">
            <a:buFont typeface="Arial" panose="020B0604020202020204" pitchFamily="34" charset="0"/>
            <a:buChar char="•"/>
          </a:pPr>
          <a:r>
            <a:rPr lang="en-US" sz="1400"/>
            <a:t>The question included a short portion of </a:t>
          </a:r>
          <a:r>
            <a:rPr lang="en-US" sz="1400" baseline="0"/>
            <a:t>each institution's mission statement.</a:t>
          </a:r>
        </a:p>
        <a:p>
          <a:pPr marL="742950" lvl="1" indent="-285750">
            <a:buFont typeface="Arial" panose="020B0604020202020204" pitchFamily="34" charset="0"/>
            <a:buChar char="•"/>
          </a:pPr>
          <a:r>
            <a:rPr lang="en-US" sz="1400" baseline="0"/>
            <a:t>Scored on a five-point scale from "Strongly agree" (scored as a 5) to "Strongly disagree" (scored as a 1). </a:t>
          </a:r>
        </a:p>
        <a:p>
          <a:endParaRPr lang="en-US" sz="1400"/>
        </a:p>
        <a:p>
          <a:r>
            <a:rPr lang="en-US" sz="1400"/>
            <a:t>The fourth</a:t>
          </a:r>
          <a:r>
            <a:rPr lang="en-US" sz="1400" baseline="0"/>
            <a:t> questions asks</a:t>
          </a:r>
          <a:r>
            <a:rPr lang="en-US" sz="1400"/>
            <a:t>: </a:t>
          </a:r>
        </a:p>
        <a:p>
          <a:pPr marL="285750" indent="-285750">
            <a:buFont typeface="Arial" panose="020B0604020202020204" pitchFamily="34" charset="0"/>
            <a:buChar char="•"/>
          </a:pPr>
          <a:r>
            <a:rPr lang="en-US" sz="1400"/>
            <a:t>How satisfied are you with the sense of community at our</a:t>
          </a:r>
          <a:r>
            <a:rPr lang="en-US" sz="1400" baseline="0"/>
            <a:t> institution?</a:t>
          </a:r>
        </a:p>
        <a:p>
          <a:pPr marL="742950" lvl="1" indent="-285750">
            <a:buFont typeface="Arial" panose="020B0604020202020204" pitchFamily="34" charset="0"/>
            <a:buChar char="•"/>
          </a:pPr>
          <a:r>
            <a:rPr lang="en-US" sz="1400" baseline="0"/>
            <a:t>Scored on a five-point scale from "Very satisfied" (scored as a 5) to "Very dissatisfied" (scored as a 1).</a:t>
          </a:r>
          <a:endParaRPr lang="en-US" sz="1400"/>
        </a:p>
        <a:p>
          <a:endParaRPr lang="en-US" sz="1400"/>
        </a:p>
      </xdr:txBody>
    </xdr:sp>
    <xdr:clientData/>
  </xdr:twoCellAnchor>
  <xdr:twoCellAnchor editAs="absolute">
    <xdr:from>
      <xdr:col>0</xdr:col>
      <xdr:colOff>209550</xdr:colOff>
      <xdr:row>13</xdr:row>
      <xdr:rowOff>82550</xdr:rowOff>
    </xdr:from>
    <xdr:to>
      <xdr:col>3</xdr:col>
      <xdr:colOff>628650</xdr:colOff>
      <xdr:row>36</xdr:row>
      <xdr:rowOff>19050</xdr:rowOff>
    </xdr:to>
    <xdr:graphicFrame macro="">
      <xdr:nvGraphicFramePr>
        <xdr:cNvPr id="2" name="Chart 1">
          <a:extLst>
            <a:ext uri="{FF2B5EF4-FFF2-40B4-BE49-F238E27FC236}">
              <a16:creationId xmlns:a16="http://schemas.microsoft.com/office/drawing/2014/main" id="{0C0AE8B4-B984-6928-2B68-23A63256C28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editAs="absolute">
    <xdr:from>
      <xdr:col>3</xdr:col>
      <xdr:colOff>1016000</xdr:colOff>
      <xdr:row>13</xdr:row>
      <xdr:rowOff>82550</xdr:rowOff>
    </xdr:from>
    <xdr:to>
      <xdr:col>12</xdr:col>
      <xdr:colOff>215900</xdr:colOff>
      <xdr:row>36</xdr:row>
      <xdr:rowOff>19050</xdr:rowOff>
    </xdr:to>
    <xdr:graphicFrame macro="">
      <xdr:nvGraphicFramePr>
        <xdr:cNvPr id="10" name="Chart 9">
          <a:extLst>
            <a:ext uri="{FF2B5EF4-FFF2-40B4-BE49-F238E27FC236}">
              <a16:creationId xmlns:a16="http://schemas.microsoft.com/office/drawing/2014/main" id="{33E9B2CA-2539-3F76-F857-4C8CB5948874}"/>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editAs="absolute">
    <xdr:from>
      <xdr:col>0</xdr:col>
      <xdr:colOff>203200</xdr:colOff>
      <xdr:row>56</xdr:row>
      <xdr:rowOff>1732</xdr:rowOff>
    </xdr:from>
    <xdr:to>
      <xdr:col>3</xdr:col>
      <xdr:colOff>622300</xdr:colOff>
      <xdr:row>76</xdr:row>
      <xdr:rowOff>163368</xdr:rowOff>
    </xdr:to>
    <xdr:graphicFrame macro="">
      <xdr:nvGraphicFramePr>
        <xdr:cNvPr id="11" name="Chart 10">
          <a:extLst>
            <a:ext uri="{FF2B5EF4-FFF2-40B4-BE49-F238E27FC236}">
              <a16:creationId xmlns:a16="http://schemas.microsoft.com/office/drawing/2014/main" id="{F831D14C-FFDF-FFE6-E4F9-38642D16386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absolute">
    <xdr:from>
      <xdr:col>3</xdr:col>
      <xdr:colOff>1016000</xdr:colOff>
      <xdr:row>56</xdr:row>
      <xdr:rowOff>1732</xdr:rowOff>
    </xdr:from>
    <xdr:to>
      <xdr:col>12</xdr:col>
      <xdr:colOff>215900</xdr:colOff>
      <xdr:row>76</xdr:row>
      <xdr:rowOff>163368</xdr:rowOff>
    </xdr:to>
    <xdr:graphicFrame macro="">
      <xdr:nvGraphicFramePr>
        <xdr:cNvPr id="12" name="Chart 11">
          <a:extLst>
            <a:ext uri="{FF2B5EF4-FFF2-40B4-BE49-F238E27FC236}">
              <a16:creationId xmlns:a16="http://schemas.microsoft.com/office/drawing/2014/main" id="{26C5ACAB-39FD-EE08-AE14-21FF74800A5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editAs="absolute">
    <xdr:from>
      <xdr:col>0</xdr:col>
      <xdr:colOff>203200</xdr:colOff>
      <xdr:row>77</xdr:row>
      <xdr:rowOff>154132</xdr:rowOff>
    </xdr:from>
    <xdr:to>
      <xdr:col>3</xdr:col>
      <xdr:colOff>622300</xdr:colOff>
      <xdr:row>100</xdr:row>
      <xdr:rowOff>99868</xdr:rowOff>
    </xdr:to>
    <xdr:graphicFrame macro="">
      <xdr:nvGraphicFramePr>
        <xdr:cNvPr id="13" name="Chart 12">
          <a:extLst>
            <a:ext uri="{FF2B5EF4-FFF2-40B4-BE49-F238E27FC236}">
              <a16:creationId xmlns:a16="http://schemas.microsoft.com/office/drawing/2014/main" id="{881F89E8-228B-5AB3-613D-E46F85BB8B3D}"/>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editAs="absolute">
    <xdr:from>
      <xdr:col>3</xdr:col>
      <xdr:colOff>1016000</xdr:colOff>
      <xdr:row>77</xdr:row>
      <xdr:rowOff>154132</xdr:rowOff>
    </xdr:from>
    <xdr:to>
      <xdr:col>12</xdr:col>
      <xdr:colOff>215900</xdr:colOff>
      <xdr:row>100</xdr:row>
      <xdr:rowOff>99868</xdr:rowOff>
    </xdr:to>
    <xdr:graphicFrame macro="">
      <xdr:nvGraphicFramePr>
        <xdr:cNvPr id="14" name="Chart 13">
          <a:extLst>
            <a:ext uri="{FF2B5EF4-FFF2-40B4-BE49-F238E27FC236}">
              <a16:creationId xmlns:a16="http://schemas.microsoft.com/office/drawing/2014/main" id="{48D16B3B-DAB0-DF99-8525-E5FD0B7A9585}"/>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0</xdr:col>
      <xdr:colOff>1333500</xdr:colOff>
      <xdr:row>0</xdr:row>
      <xdr:rowOff>431800</xdr:rowOff>
    </xdr:to>
    <xdr:pic>
      <xdr:nvPicPr>
        <xdr:cNvPr id="2" name="Picture 1">
          <a:extLst>
            <a:ext uri="{FF2B5EF4-FFF2-40B4-BE49-F238E27FC236}">
              <a16:creationId xmlns:a16="http://schemas.microsoft.com/office/drawing/2014/main" id="{CBE351FC-338F-AC49-B411-9A44A1472D6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333500" cy="4318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oneCellAnchor>
    <xdr:from>
      <xdr:col>0</xdr:col>
      <xdr:colOff>12700</xdr:colOff>
      <xdr:row>0</xdr:row>
      <xdr:rowOff>12700</xdr:rowOff>
    </xdr:from>
    <xdr:ext cx="1333500" cy="495300"/>
    <xdr:pic>
      <xdr:nvPicPr>
        <xdr:cNvPr id="2" name="Picture 1">
          <a:extLst>
            <a:ext uri="{FF2B5EF4-FFF2-40B4-BE49-F238E27FC236}">
              <a16:creationId xmlns:a16="http://schemas.microsoft.com/office/drawing/2014/main" id="{ED4E7A4A-1A6B-E14F-9887-2A4BBBB5C74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2700" y="12700"/>
          <a:ext cx="1333500" cy="495300"/>
        </a:xfrm>
        <a:prstGeom prst="rect">
          <a:avLst/>
        </a:prstGeom>
      </xdr:spPr>
    </xdr:pic>
    <xdr:clientData/>
  </xdr:oneCellAnchor>
</xdr:wsDr>
</file>

<file path=xl/drawings/drawing9.xml><?xml version="1.0" encoding="utf-8"?>
<xdr:wsDr xmlns:xdr="http://schemas.openxmlformats.org/drawingml/2006/spreadsheetDrawing" xmlns:a="http://schemas.openxmlformats.org/drawingml/2006/main">
  <xdr:oneCellAnchor>
    <xdr:from>
      <xdr:col>0</xdr:col>
      <xdr:colOff>0</xdr:colOff>
      <xdr:row>0</xdr:row>
      <xdr:rowOff>0</xdr:rowOff>
    </xdr:from>
    <xdr:ext cx="1333500" cy="431800"/>
    <xdr:pic>
      <xdr:nvPicPr>
        <xdr:cNvPr id="2" name="Picture 1">
          <a:extLst>
            <a:ext uri="{FF2B5EF4-FFF2-40B4-BE49-F238E27FC236}">
              <a16:creationId xmlns:a16="http://schemas.microsoft.com/office/drawing/2014/main" id="{1A50E175-DC5A-9F45-A5FB-C19C9C71B8E4}"/>
            </a:ext>
          </a:extLst>
        </xdr:cNvPr>
        <xdr:cNvPicPr>
          <a:picLocks noChangeAspect="1"/>
        </xdr:cNvPicPr>
      </xdr:nvPicPr>
      <xdr:blipFill>
        <a:blip xmlns:r="http://schemas.openxmlformats.org/officeDocument/2006/relationships" r:embed="rId1"/>
        <a:stretch>
          <a:fillRect/>
        </a:stretch>
      </xdr:blipFill>
      <xdr:spPr>
        <a:xfrm>
          <a:off x="0" y="0"/>
          <a:ext cx="1333500" cy="431800"/>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P:\Users\hernanda\Desktop\P:\Volumes\staff\Department\CILA\Shared\HEDS%20NEW\Surveys\RPS\Seasons\Spring%202015\Reports\Interactive%20Comparison%20Report\Draft%20HEDS%20AAUP%20FY2012%20Fac%20Comp%20Report%20032812.xlsx"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Alumni%20Survey%202011-12%20Comparison%20Pick%2010-04-1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elect 9 Peers"/>
      <sheetName val="General"/>
      <sheetName val="Inst vs overall"/>
      <sheetName val="Inst vs overall by gender"/>
      <sheetName val="Formulas"/>
      <sheetName val="Peer Data"/>
      <sheetName val="PeerCht-%Women"/>
      <sheetName val="PeerCht-Tenure"/>
      <sheetName val="PeerCht-AvgSalary"/>
      <sheetName val="PeerCht-TotComp"/>
      <sheetName val="Data for graphs"/>
      <sheetName val="Data with Filters"/>
      <sheetName val="Notes"/>
      <sheetName val="Definitions"/>
      <sheetName val="Data"/>
      <sheetName val="AvgBenefit2010-2011"/>
      <sheetName val="Institutions"/>
      <sheetName val="RawData"/>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troduction"/>
      <sheetName val="TableofContents"/>
      <sheetName val="Participating Institutions"/>
      <sheetName val="5yr-Comparison Pick"/>
      <sheetName val="5yr-Good Teaching"/>
      <sheetName val="5yr-Challenge"/>
      <sheetName val="5yr-Civic Engagement"/>
      <sheetName val="5yr-Diversity"/>
      <sheetName val="10yr-Comparison Pick"/>
      <sheetName val="10yr-Good Teaching"/>
      <sheetName val="10yr-Challenge"/>
      <sheetName val="10yr-Civic Engagement"/>
      <sheetName val="10yr-Diversity"/>
      <sheetName val="&lt;5yr-Comparison Pick"/>
      <sheetName val="&lt;5yr-Good Teaching"/>
      <sheetName val="&lt;5yr-Challenge"/>
      <sheetName val="&lt;5yr-Civic Engagement"/>
      <sheetName val="&lt;5yr-Diversity"/>
      <sheetName val="&gt;10yr-Comparison Pick"/>
      <sheetName val="&gt;10yr-Good Teaching"/>
      <sheetName val="&gt;10yr-Challenge"/>
      <sheetName val="&gt;10yr-Civic Engagement"/>
      <sheetName val="&gt;10yr-Diversity"/>
      <sheetName val="Statement of Understandings"/>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hyperlink" Target="https://hedsconsortium.box.com/s/2jy6vbizztnp7os0zff2s5r9kez80kx9" TargetMode="Externa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BB54F-F2A7-1B4D-BC1C-232A62EB6AA4}">
  <dimension ref="A1:P1"/>
  <sheetViews>
    <sheetView showGridLines="0" topLeftCell="A14" zoomScaleNormal="100" workbookViewId="0">
      <selection sqref="A1:M1"/>
    </sheetView>
  </sheetViews>
  <sheetFormatPr defaultColWidth="11.5546875" defaultRowHeight="15"/>
  <cols>
    <col min="1" max="13" width="13.77734375" customWidth="1"/>
  </cols>
  <sheetData>
    <row r="1" spans="1:16" ht="90" customHeight="1">
      <c r="A1" s="137" t="s">
        <v>192</v>
      </c>
      <c r="B1" s="137"/>
      <c r="C1" s="137"/>
      <c r="D1" s="137"/>
      <c r="E1" s="137"/>
      <c r="F1" s="137"/>
      <c r="G1" s="137"/>
      <c r="H1" s="137"/>
      <c r="I1" s="137"/>
      <c r="J1" s="137"/>
      <c r="K1" s="137"/>
      <c r="L1" s="137"/>
      <c r="M1" s="137"/>
      <c r="P1" s="12"/>
    </row>
  </sheetData>
  <mergeCells count="1">
    <mergeCell ref="A1:M1"/>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FC4997-368F-FF43-84F3-CB0E39720AD7}">
  <dimension ref="A1:T62"/>
  <sheetViews>
    <sheetView showGridLines="0" topLeftCell="A25" zoomScaleNormal="100" workbookViewId="0">
      <selection sqref="A1:M1"/>
    </sheetView>
  </sheetViews>
  <sheetFormatPr defaultColWidth="11.5546875" defaultRowHeight="15"/>
  <cols>
    <col min="1" max="9" width="13.77734375" customWidth="1"/>
    <col min="10" max="10" width="14" customWidth="1"/>
    <col min="11" max="13" width="13.77734375" customWidth="1"/>
    <col min="15" max="15" width="44.6640625" hidden="1" customWidth="1"/>
    <col min="16" max="16" width="45" hidden="1" customWidth="1"/>
    <col min="17" max="17" width="20.77734375" hidden="1" customWidth="1"/>
    <col min="18" max="18" width="6.44140625" hidden="1" customWidth="1"/>
    <col min="19" max="19" width="0" hidden="1" customWidth="1"/>
  </cols>
  <sheetData>
    <row r="1" spans="1:20" ht="90" customHeight="1">
      <c r="A1" s="137" t="s">
        <v>192</v>
      </c>
      <c r="B1" s="137"/>
      <c r="C1" s="137"/>
      <c r="D1" s="137"/>
      <c r="E1" s="137"/>
      <c r="F1" s="137"/>
      <c r="G1" s="137"/>
      <c r="H1" s="137"/>
      <c r="I1" s="137"/>
      <c r="J1" s="137"/>
      <c r="K1" s="137"/>
      <c r="L1" s="137"/>
      <c r="M1" s="137"/>
    </row>
    <row r="3" spans="1:20" ht="18">
      <c r="A3" s="3" t="s">
        <v>61</v>
      </c>
    </row>
    <row r="4" spans="1:20" ht="90" customHeight="1">
      <c r="O4" s="10" t="s">
        <v>186</v>
      </c>
    </row>
    <row r="5" spans="1:20" ht="24.95" customHeight="1">
      <c r="O5" s="58"/>
      <c r="P5" s="58" t="s">
        <v>93</v>
      </c>
    </row>
    <row r="6" spans="1:20" ht="19.5">
      <c r="K6" s="3" t="s">
        <v>134</v>
      </c>
      <c r="L6" s="55"/>
      <c r="M6" s="55"/>
      <c r="O6" s="58"/>
      <c r="P6" s="58" t="s">
        <v>193</v>
      </c>
      <c r="Q6" s="58" t="s">
        <v>66</v>
      </c>
    </row>
    <row r="7" spans="1:20" ht="19.5">
      <c r="K7" s="3" t="s">
        <v>67</v>
      </c>
      <c r="L7" s="55"/>
      <c r="M7" s="3" t="s">
        <v>170</v>
      </c>
      <c r="O7" s="58" t="s">
        <v>67</v>
      </c>
      <c r="P7" s="58" t="s">
        <v>3</v>
      </c>
      <c r="Q7" s="58" t="s">
        <v>49</v>
      </c>
      <c r="R7" s="58" t="s">
        <v>3</v>
      </c>
      <c r="S7" s="58" t="s">
        <v>49</v>
      </c>
    </row>
    <row r="8" spans="1:20" ht="18.75">
      <c r="K8" s="55" t="s">
        <v>68</v>
      </c>
      <c r="L8" s="55"/>
      <c r="M8" s="55">
        <f>P8</f>
        <v>234</v>
      </c>
      <c r="O8" s="59" t="s">
        <v>75</v>
      </c>
      <c r="P8" s="59">
        <v>234</v>
      </c>
      <c r="Q8" s="60">
        <v>0.47560000000000002</v>
      </c>
      <c r="R8" s="59">
        <v>4655</v>
      </c>
      <c r="S8" s="60">
        <v>0.4536</v>
      </c>
      <c r="T8" s="14"/>
    </row>
    <row r="9" spans="1:20" ht="18.75">
      <c r="K9" s="55" t="s">
        <v>72</v>
      </c>
      <c r="L9" s="55"/>
      <c r="M9" s="55">
        <f t="shared" ref="M9:M13" si="0">P9</f>
        <v>0</v>
      </c>
      <c r="O9" s="59" t="s">
        <v>76</v>
      </c>
      <c r="P9" s="59">
        <v>0</v>
      </c>
      <c r="Q9" s="60">
        <v>0</v>
      </c>
      <c r="R9" s="59">
        <v>812</v>
      </c>
      <c r="S9" s="60">
        <v>7.9100000000000004E-2</v>
      </c>
      <c r="T9" s="15"/>
    </row>
    <row r="10" spans="1:20" ht="18.75">
      <c r="K10" s="55" t="s">
        <v>1</v>
      </c>
      <c r="L10" s="55"/>
      <c r="M10" s="55">
        <f t="shared" si="0"/>
        <v>88</v>
      </c>
      <c r="O10" s="59" t="s">
        <v>1</v>
      </c>
      <c r="P10" s="59">
        <v>88</v>
      </c>
      <c r="Q10" s="60">
        <v>0.1789</v>
      </c>
      <c r="R10" s="59">
        <v>1717</v>
      </c>
      <c r="S10" s="60">
        <v>0.1673</v>
      </c>
      <c r="T10" s="15"/>
    </row>
    <row r="11" spans="1:20" ht="18.75">
      <c r="K11" s="55" t="s">
        <v>2</v>
      </c>
      <c r="L11" s="55"/>
      <c r="M11" s="55">
        <f t="shared" si="0"/>
        <v>155</v>
      </c>
      <c r="O11" s="59" t="s">
        <v>2</v>
      </c>
      <c r="P11" s="59">
        <v>155</v>
      </c>
      <c r="Q11" s="60">
        <v>0.315</v>
      </c>
      <c r="R11" s="59">
        <v>2563</v>
      </c>
      <c r="S11" s="60">
        <v>0.24970000000000001</v>
      </c>
      <c r="T11" s="15"/>
    </row>
    <row r="12" spans="1:20" ht="18.75">
      <c r="K12" s="55" t="s">
        <v>0</v>
      </c>
      <c r="L12" s="55"/>
      <c r="M12" s="55">
        <f t="shared" si="0"/>
        <v>13</v>
      </c>
      <c r="O12" s="59" t="s">
        <v>31</v>
      </c>
      <c r="P12" s="59">
        <v>13</v>
      </c>
      <c r="Q12" s="60">
        <v>2.64E-2</v>
      </c>
      <c r="R12" s="59">
        <v>386</v>
      </c>
      <c r="S12" s="60">
        <v>3.7600000000000001E-2</v>
      </c>
      <c r="T12" s="15"/>
    </row>
    <row r="13" spans="1:20" ht="18.75">
      <c r="K13" s="55" t="s">
        <v>73</v>
      </c>
      <c r="L13" s="55"/>
      <c r="M13" s="55">
        <f t="shared" si="0"/>
        <v>2</v>
      </c>
      <c r="O13" s="59" t="s">
        <v>73</v>
      </c>
      <c r="P13" s="59">
        <v>2</v>
      </c>
      <c r="Q13" s="60">
        <v>4.1000000000000003E-3</v>
      </c>
      <c r="R13" s="59">
        <v>130</v>
      </c>
      <c r="S13" s="60">
        <v>1.2699999999999999E-2</v>
      </c>
      <c r="T13" s="15"/>
    </row>
    <row r="14" spans="1:20" ht="18">
      <c r="K14" s="6"/>
      <c r="L14" s="6"/>
      <c r="M14" s="6"/>
      <c r="O14" s="5"/>
      <c r="T14" s="15"/>
    </row>
    <row r="15" spans="1:20" ht="18">
      <c r="O15" s="4"/>
      <c r="P15" s="4"/>
      <c r="Q15" s="4"/>
      <c r="R15" s="4"/>
      <c r="S15" s="4"/>
    </row>
    <row r="16" spans="1:20" ht="18">
      <c r="O16" s="5"/>
      <c r="P16" s="5"/>
      <c r="Q16" s="17"/>
      <c r="R16" s="5"/>
      <c r="S16" s="17"/>
    </row>
    <row r="17" spans="1:19" ht="18">
      <c r="O17" s="5"/>
      <c r="P17" s="5"/>
      <c r="Q17" s="17"/>
      <c r="R17" s="5"/>
      <c r="S17" s="17"/>
    </row>
    <row r="18" spans="1:19" ht="18">
      <c r="O18" s="5"/>
      <c r="P18" s="5"/>
      <c r="Q18" s="17"/>
      <c r="R18" s="5"/>
      <c r="S18" s="17"/>
    </row>
    <row r="19" spans="1:19" ht="18">
      <c r="A19" s="1"/>
      <c r="B19" s="1"/>
      <c r="C19" s="1"/>
      <c r="F19" s="1"/>
      <c r="G19" s="1"/>
      <c r="H19" s="1"/>
      <c r="J19" s="1"/>
      <c r="K19" s="1"/>
      <c r="L19" s="1"/>
      <c r="O19" s="5"/>
      <c r="P19" s="5"/>
      <c r="Q19" s="17"/>
      <c r="R19" s="5"/>
      <c r="S19" s="17"/>
    </row>
    <row r="20" spans="1:19" ht="18">
      <c r="A20" s="1"/>
      <c r="B20" s="1"/>
      <c r="C20" s="1"/>
      <c r="F20" s="1"/>
      <c r="G20" s="1"/>
      <c r="H20" s="1"/>
      <c r="J20" s="1"/>
      <c r="K20" s="1"/>
      <c r="L20" s="1"/>
      <c r="O20" s="5"/>
    </row>
    <row r="21" spans="1:19" ht="18">
      <c r="A21" s="2"/>
      <c r="B21" s="2"/>
      <c r="C21" s="2"/>
      <c r="F21" s="2"/>
      <c r="G21" s="2"/>
      <c r="H21" s="2"/>
      <c r="J21" s="2"/>
      <c r="K21" s="2"/>
      <c r="L21" s="2"/>
      <c r="O21" s="4"/>
      <c r="P21" s="4"/>
      <c r="Q21" s="4"/>
      <c r="R21" s="4"/>
      <c r="S21" s="4"/>
    </row>
    <row r="22" spans="1:19" ht="18">
      <c r="A22" s="2"/>
      <c r="B22" s="2"/>
      <c r="C22" s="2"/>
      <c r="F22" s="2"/>
      <c r="G22" s="2"/>
      <c r="H22" s="2"/>
      <c r="J22" s="2"/>
      <c r="K22" s="2"/>
      <c r="L22" s="2"/>
      <c r="O22" s="5"/>
      <c r="P22" s="5"/>
      <c r="Q22" s="17"/>
      <c r="R22" s="5"/>
      <c r="S22" s="17"/>
    </row>
    <row r="23" spans="1:19" ht="18">
      <c r="A23" s="2"/>
      <c r="B23" s="2"/>
      <c r="C23" s="2"/>
      <c r="F23" s="2"/>
      <c r="G23" s="2"/>
      <c r="H23" s="2"/>
      <c r="J23" s="2"/>
      <c r="K23" s="2"/>
      <c r="L23" s="2"/>
      <c r="O23" s="5"/>
      <c r="P23" s="5"/>
      <c r="Q23" s="17"/>
      <c r="R23" s="5"/>
      <c r="S23" s="17"/>
    </row>
    <row r="24" spans="1:19" ht="18">
      <c r="A24" s="2"/>
      <c r="B24" s="2"/>
      <c r="C24" s="2"/>
      <c r="F24" s="2"/>
      <c r="G24" s="2"/>
      <c r="H24" s="2"/>
      <c r="J24" s="2"/>
      <c r="K24" s="2"/>
      <c r="L24" s="2"/>
      <c r="O24" s="5"/>
      <c r="P24" s="5"/>
      <c r="Q24" s="17"/>
      <c r="R24" s="5"/>
      <c r="S24" s="17"/>
    </row>
    <row r="25" spans="1:19">
      <c r="B25" s="2"/>
      <c r="C25" s="2"/>
    </row>
    <row r="26" spans="1:19">
      <c r="A26" s="2"/>
      <c r="B26" s="2"/>
      <c r="C26" s="2"/>
      <c r="F26" s="2"/>
      <c r="J26" s="2"/>
    </row>
    <row r="27" spans="1:19">
      <c r="F27" s="2"/>
      <c r="J27" s="2"/>
    </row>
    <row r="28" spans="1:19">
      <c r="A28" s="2"/>
    </row>
    <row r="29" spans="1:19">
      <c r="A29" s="2"/>
    </row>
    <row r="32" spans="1:19" ht="15.95" customHeight="1">
      <c r="K32" s="3"/>
      <c r="L32" s="55"/>
      <c r="M32" s="55"/>
      <c r="N32" s="55"/>
      <c r="O32" s="10" t="s">
        <v>187</v>
      </c>
    </row>
    <row r="33" spans="11:19" ht="19.5">
      <c r="K33" s="3" t="s">
        <v>69</v>
      </c>
      <c r="L33" s="55"/>
      <c r="M33" s="3" t="s">
        <v>170</v>
      </c>
      <c r="N33" s="55"/>
      <c r="O33" s="58"/>
      <c r="P33" s="58" t="s">
        <v>93</v>
      </c>
    </row>
    <row r="34" spans="11:19" ht="19.5">
      <c r="K34" s="55" t="s">
        <v>42</v>
      </c>
      <c r="L34" s="55"/>
      <c r="M34" s="55">
        <f>P36</f>
        <v>145</v>
      </c>
      <c r="N34" s="55"/>
      <c r="O34" s="58"/>
      <c r="P34" s="58" t="s">
        <v>193</v>
      </c>
      <c r="Q34" s="58" t="s">
        <v>66</v>
      </c>
    </row>
    <row r="35" spans="11:19" ht="19.5">
      <c r="K35" s="55" t="s">
        <v>43</v>
      </c>
      <c r="L35" s="55"/>
      <c r="M35" s="55">
        <f t="shared" ref="M35:M37" si="1">P37</f>
        <v>226</v>
      </c>
      <c r="N35" s="55"/>
      <c r="O35" s="58" t="s">
        <v>69</v>
      </c>
      <c r="P35" s="58" t="s">
        <v>3</v>
      </c>
      <c r="Q35" s="58" t="s">
        <v>49</v>
      </c>
      <c r="R35" s="58" t="s">
        <v>3</v>
      </c>
      <c r="S35" s="58" t="s">
        <v>49</v>
      </c>
    </row>
    <row r="36" spans="11:19" ht="18.75">
      <c r="K36" s="55" t="s">
        <v>71</v>
      </c>
      <c r="L36" s="55"/>
      <c r="M36" s="55">
        <f t="shared" si="1"/>
        <v>14</v>
      </c>
      <c r="N36" s="55"/>
      <c r="O36" s="59" t="s">
        <v>59</v>
      </c>
      <c r="P36" s="59">
        <v>145</v>
      </c>
      <c r="Q36" s="60">
        <v>0.33260000000000001</v>
      </c>
      <c r="R36" s="59">
        <v>2797</v>
      </c>
      <c r="S36" s="60">
        <v>0.3281</v>
      </c>
    </row>
    <row r="37" spans="11:19" ht="18.75">
      <c r="K37" s="55" t="s">
        <v>70</v>
      </c>
      <c r="L37" s="55"/>
      <c r="M37" s="55">
        <f t="shared" si="1"/>
        <v>51</v>
      </c>
      <c r="N37" s="55"/>
      <c r="O37" s="59" t="s">
        <v>60</v>
      </c>
      <c r="P37" s="59">
        <v>226</v>
      </c>
      <c r="Q37" s="60">
        <v>0.51829999999999998</v>
      </c>
      <c r="R37" s="59">
        <v>4859</v>
      </c>
      <c r="S37" s="60">
        <v>0.56999999999999995</v>
      </c>
    </row>
    <row r="38" spans="11:19" ht="18.75">
      <c r="O38" s="59" t="s">
        <v>71</v>
      </c>
      <c r="P38" s="59">
        <v>14</v>
      </c>
      <c r="Q38" s="60">
        <v>3.2099999999999997E-2</v>
      </c>
      <c r="R38" s="59">
        <v>199</v>
      </c>
      <c r="S38" s="60">
        <v>2.3300000000000001E-2</v>
      </c>
    </row>
    <row r="39" spans="11:19" ht="18.75">
      <c r="O39" s="59" t="s">
        <v>70</v>
      </c>
      <c r="P39" s="59">
        <v>51</v>
      </c>
      <c r="Q39" s="60">
        <v>0.11700000000000001</v>
      </c>
      <c r="R39" s="59">
        <v>669</v>
      </c>
      <c r="S39" s="60">
        <v>7.85E-2</v>
      </c>
    </row>
    <row r="40" spans="11:19" ht="18.75">
      <c r="O40" s="59"/>
    </row>
    <row r="41" spans="11:19" ht="19.5">
      <c r="O41" s="58" t="s">
        <v>44</v>
      </c>
      <c r="P41" s="58"/>
      <c r="Q41" s="58"/>
      <c r="R41" s="58"/>
      <c r="S41" s="58"/>
    </row>
    <row r="42" spans="11:19" ht="18.75">
      <c r="O42" s="59" t="s">
        <v>45</v>
      </c>
      <c r="P42" s="59">
        <v>5</v>
      </c>
      <c r="Q42" s="60">
        <v>1.2999999999999999E-2</v>
      </c>
      <c r="R42" s="59">
        <v>381</v>
      </c>
      <c r="S42" s="60">
        <v>5.0700000000000002E-2</v>
      </c>
    </row>
    <row r="43" spans="11:19" ht="18.75">
      <c r="O43" s="59" t="s">
        <v>46</v>
      </c>
      <c r="P43" s="59">
        <v>149</v>
      </c>
      <c r="Q43" s="60">
        <v>0.38800000000000001</v>
      </c>
      <c r="R43" s="59">
        <v>1534</v>
      </c>
      <c r="S43" s="60">
        <v>0.2039</v>
      </c>
    </row>
    <row r="44" spans="11:19" ht="18.75">
      <c r="O44" s="59" t="s">
        <v>47</v>
      </c>
      <c r="P44" s="59">
        <v>230</v>
      </c>
      <c r="Q44" s="60">
        <v>0.59899999999999998</v>
      </c>
      <c r="R44" s="59">
        <v>5607</v>
      </c>
      <c r="S44" s="60">
        <v>0.74539999999999995</v>
      </c>
    </row>
    <row r="59" spans="11:14" ht="15.95" customHeight="1">
      <c r="K59" s="3" t="s">
        <v>74</v>
      </c>
      <c r="L59" s="55"/>
      <c r="M59" s="3" t="s">
        <v>170</v>
      </c>
      <c r="N59" s="55"/>
    </row>
    <row r="60" spans="11:14" ht="18">
      <c r="K60" s="55" t="s">
        <v>45</v>
      </c>
      <c r="L60" s="55"/>
      <c r="M60" s="55">
        <f>P42</f>
        <v>5</v>
      </c>
      <c r="N60" s="55"/>
    </row>
    <row r="61" spans="11:14" ht="18">
      <c r="K61" s="55" t="s">
        <v>46</v>
      </c>
      <c r="L61" s="55"/>
      <c r="M61" s="55">
        <f t="shared" ref="M61:M62" si="2">P43</f>
        <v>149</v>
      </c>
      <c r="N61" s="55"/>
    </row>
    <row r="62" spans="11:14" ht="18">
      <c r="K62" s="55" t="s">
        <v>47</v>
      </c>
      <c r="L62" s="55"/>
      <c r="M62" s="55">
        <f t="shared" si="2"/>
        <v>230</v>
      </c>
      <c r="N62" s="55"/>
    </row>
  </sheetData>
  <mergeCells count="1">
    <mergeCell ref="A1:M1"/>
  </mergeCells>
  <conditionalFormatting sqref="M8:M12">
    <cfRule type="cellIs" dxfId="2" priority="3" operator="between">
      <formula>1</formula>
      <formula>9</formula>
    </cfRule>
  </conditionalFormatting>
  <conditionalFormatting sqref="M34:M36">
    <cfRule type="cellIs" dxfId="1" priority="2" operator="between">
      <formula>1</formula>
      <formula>9</formula>
    </cfRule>
  </conditionalFormatting>
  <conditionalFormatting sqref="M60:M62">
    <cfRule type="cellIs" dxfId="0" priority="1" operator="between">
      <formula>1</formula>
      <formula>9</formula>
    </cfRule>
  </conditionalFormatting>
  <pageMargins left="0.7" right="0.7" top="0.75" bottom="0.75" header="0.3" footer="0.3"/>
  <pageSetup orientation="portrait" horizontalDpi="0" verticalDpi="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7BEF26-799E-8A46-B620-C35AA3992059}">
  <dimension ref="A1:AJ137"/>
  <sheetViews>
    <sheetView showGridLines="0" topLeftCell="A94" zoomScaleNormal="100" workbookViewId="0">
      <selection sqref="A1:P1"/>
    </sheetView>
  </sheetViews>
  <sheetFormatPr defaultColWidth="11.5546875" defaultRowHeight="15"/>
  <cols>
    <col min="1" max="18" width="13.77734375" customWidth="1"/>
    <col min="19" max="19" width="7.109375" customWidth="1"/>
    <col min="20" max="20" width="53.33203125" hidden="1" customWidth="1"/>
    <col min="21" max="21" width="24.44140625" hidden="1" customWidth="1"/>
    <col min="22" max="22" width="52.77734375" hidden="1" customWidth="1"/>
    <col min="23" max="23" width="16.77734375" hidden="1" customWidth="1"/>
    <col min="24" max="24" width="25.77734375" hidden="1" customWidth="1"/>
    <col min="25" max="25" width="16.77734375" hidden="1" customWidth="1"/>
    <col min="26" max="27" width="20.44140625" hidden="1" customWidth="1"/>
    <col min="28" max="28" width="10.77734375" hidden="1" customWidth="1"/>
    <col min="29" max="30" width="10.77734375" customWidth="1"/>
    <col min="31" max="31" width="8.77734375" customWidth="1"/>
    <col min="32" max="32" width="34.77734375" bestFit="1" customWidth="1"/>
    <col min="33" max="33" width="36.109375" bestFit="1" customWidth="1"/>
    <col min="34" max="34" width="15" bestFit="1" customWidth="1"/>
    <col min="35" max="35" width="25.77734375" bestFit="1" customWidth="1"/>
    <col min="36" max="36" width="20.77734375" bestFit="1" customWidth="1"/>
    <col min="37" max="37" width="27" bestFit="1" customWidth="1"/>
    <col min="38" max="38" width="24" bestFit="1" customWidth="1"/>
    <col min="39" max="39" width="34.77734375" bestFit="1" customWidth="1"/>
    <col min="40" max="40" width="36.109375" bestFit="1" customWidth="1"/>
    <col min="41" max="41" width="45" bestFit="1" customWidth="1"/>
    <col min="42" max="42" width="25.77734375" bestFit="1" customWidth="1"/>
    <col min="43" max="43" width="20.77734375" bestFit="1" customWidth="1"/>
    <col min="44" max="44" width="25.77734375" bestFit="1" customWidth="1"/>
    <col min="45" max="45" width="20.77734375" bestFit="1" customWidth="1"/>
    <col min="46" max="46" width="27" bestFit="1" customWidth="1"/>
    <col min="47" max="47" width="24" bestFit="1" customWidth="1"/>
  </cols>
  <sheetData>
    <row r="1" spans="1:36" ht="90" customHeight="1">
      <c r="A1" s="137" t="s">
        <v>192</v>
      </c>
      <c r="B1" s="137"/>
      <c r="C1" s="137"/>
      <c r="D1" s="137"/>
      <c r="E1" s="137"/>
      <c r="F1" s="137"/>
      <c r="G1" s="137"/>
      <c r="H1" s="137"/>
      <c r="I1" s="137"/>
      <c r="J1" s="137"/>
      <c r="K1" s="137"/>
      <c r="L1" s="137"/>
      <c r="M1" s="137"/>
      <c r="N1" s="137"/>
      <c r="O1" s="137"/>
      <c r="P1" s="137"/>
      <c r="Q1" s="16"/>
      <c r="R1" s="16"/>
      <c r="T1" s="5"/>
      <c r="U1" s="5"/>
      <c r="V1" s="17"/>
      <c r="W1" s="17"/>
      <c r="X1" s="17"/>
      <c r="Y1" s="17"/>
    </row>
    <row r="2" spans="1:36" ht="18">
      <c r="T2" s="5"/>
      <c r="U2" s="5"/>
      <c r="V2" s="5"/>
      <c r="W2" s="17"/>
      <c r="X2" s="5"/>
      <c r="Y2" s="5"/>
      <c r="Z2" s="17"/>
    </row>
    <row r="3" spans="1:36" ht="18.75">
      <c r="A3" s="3" t="s">
        <v>62</v>
      </c>
    </row>
    <row r="4" spans="1:36">
      <c r="U4" s="20"/>
      <c r="V4" s="20"/>
    </row>
    <row r="5" spans="1:36">
      <c r="U5" s="20"/>
      <c r="V5" s="20"/>
    </row>
    <row r="6" spans="1:36">
      <c r="U6" s="20"/>
      <c r="V6" s="20"/>
    </row>
    <row r="7" spans="1:36">
      <c r="U7" s="20"/>
      <c r="V7" s="20"/>
    </row>
    <row r="8" spans="1:36">
      <c r="U8" s="20"/>
      <c r="V8" s="20"/>
    </row>
    <row r="9" spans="1:36" ht="18">
      <c r="U9" s="8" t="s">
        <v>119</v>
      </c>
    </row>
    <row r="10" spans="1:36" ht="19.5">
      <c r="U10" s="58"/>
      <c r="V10" s="58" t="s">
        <v>93</v>
      </c>
      <c r="AC10" s="4"/>
      <c r="AD10" s="4"/>
      <c r="AF10" s="4"/>
      <c r="AG10" s="4"/>
    </row>
    <row r="11" spans="1:36" ht="19.5">
      <c r="U11" s="58"/>
      <c r="V11" s="58" t="s">
        <v>38</v>
      </c>
      <c r="W11" s="58"/>
      <c r="X11" s="58" t="s">
        <v>193</v>
      </c>
      <c r="Y11" s="58" t="s">
        <v>66</v>
      </c>
      <c r="AA11" s="4" t="s">
        <v>94</v>
      </c>
      <c r="AB11" s="4" t="s">
        <v>95</v>
      </c>
      <c r="AC11" s="4"/>
      <c r="AD11" s="4"/>
      <c r="AE11" s="4"/>
      <c r="AF11" s="4"/>
      <c r="AG11" s="4"/>
      <c r="AH11" s="4"/>
      <c r="AI11" s="4"/>
      <c r="AJ11" s="4"/>
    </row>
    <row r="12" spans="1:36" ht="18.75">
      <c r="U12" s="59" t="s">
        <v>111</v>
      </c>
      <c r="V12" s="59" t="s">
        <v>96</v>
      </c>
      <c r="W12" s="59" t="s">
        <v>4</v>
      </c>
      <c r="X12" s="59">
        <v>4.1749999999999998</v>
      </c>
      <c r="Y12" s="59">
        <v>4.2610000000000001</v>
      </c>
      <c r="AA12" s="18">
        <f>1.96*X19</f>
        <v>0.11956</v>
      </c>
      <c r="AB12" s="18">
        <f t="shared" ref="AB12:AB16" si="0">1.96*Y19</f>
        <v>2.5479999999999999E-2</v>
      </c>
      <c r="AD12" s="5"/>
      <c r="AE12" s="5"/>
      <c r="AF12" s="5"/>
      <c r="AG12" s="5"/>
      <c r="AH12" s="5"/>
      <c r="AI12" s="5"/>
      <c r="AJ12" s="5"/>
    </row>
    <row r="13" spans="1:36" ht="18.75">
      <c r="U13" s="59"/>
      <c r="V13" s="59" t="s">
        <v>77</v>
      </c>
      <c r="W13" s="59" t="s">
        <v>4</v>
      </c>
      <c r="X13" s="59" t="s">
        <v>116</v>
      </c>
      <c r="Y13" s="59">
        <v>4.0350000000000001</v>
      </c>
      <c r="AA13" s="18" t="e">
        <f t="shared" ref="AA13:AA16" si="1">1.96*X20</f>
        <v>#VALUE!</v>
      </c>
      <c r="AB13" s="18">
        <f t="shared" si="0"/>
        <v>8.0360000000000001E-2</v>
      </c>
      <c r="AD13" s="5"/>
      <c r="AE13" s="5"/>
      <c r="AF13" s="5"/>
      <c r="AG13" s="5"/>
      <c r="AH13" s="5"/>
      <c r="AI13" s="5"/>
      <c r="AJ13" s="5"/>
    </row>
    <row r="14" spans="1:36" ht="18.75">
      <c r="U14" s="59"/>
      <c r="V14" s="59" t="s">
        <v>1</v>
      </c>
      <c r="W14" s="59" t="s">
        <v>4</v>
      </c>
      <c r="X14" s="59">
        <v>3.9060000000000001</v>
      </c>
      <c r="Y14" s="59">
        <v>3.883</v>
      </c>
      <c r="AA14" s="18">
        <f t="shared" si="1"/>
        <v>0.18423999999999999</v>
      </c>
      <c r="AB14" s="18">
        <f t="shared" si="0"/>
        <v>5.0959999999999998E-2</v>
      </c>
      <c r="AD14" s="5"/>
      <c r="AE14" s="5"/>
      <c r="AF14" s="5"/>
      <c r="AG14" s="5"/>
      <c r="AH14" s="5"/>
      <c r="AI14" s="5"/>
      <c r="AJ14" s="5"/>
    </row>
    <row r="15" spans="1:36" ht="18.75">
      <c r="U15" s="59"/>
      <c r="V15" s="59" t="s">
        <v>2</v>
      </c>
      <c r="W15" s="59" t="s">
        <v>4</v>
      </c>
      <c r="X15" s="59">
        <v>3.7669999999999999</v>
      </c>
      <c r="Y15" s="59">
        <v>3.9020000000000001</v>
      </c>
      <c r="AA15" s="18">
        <f t="shared" si="1"/>
        <v>0.16855999999999999</v>
      </c>
      <c r="AB15" s="18">
        <f t="shared" si="0"/>
        <v>3.9199999999999999E-2</v>
      </c>
      <c r="AD15" s="5"/>
      <c r="AE15" s="5"/>
      <c r="AF15" s="5"/>
      <c r="AG15" s="5"/>
      <c r="AH15" s="5"/>
      <c r="AI15" s="5"/>
      <c r="AJ15" s="5"/>
    </row>
    <row r="16" spans="1:36" ht="18.75">
      <c r="U16" s="59"/>
      <c r="V16" s="59" t="s">
        <v>31</v>
      </c>
      <c r="W16" s="59" t="s">
        <v>4</v>
      </c>
      <c r="X16" s="59">
        <v>3.6669999999999998</v>
      </c>
      <c r="Y16" s="59">
        <v>4.218</v>
      </c>
      <c r="AA16" s="18">
        <f t="shared" si="1"/>
        <v>0.55663999999999991</v>
      </c>
      <c r="AB16" s="18">
        <f t="shared" si="0"/>
        <v>8.8200000000000001E-2</v>
      </c>
      <c r="AD16" s="5"/>
      <c r="AE16" s="5"/>
      <c r="AF16" s="5"/>
      <c r="AG16" s="5"/>
      <c r="AH16" s="5"/>
      <c r="AI16" s="5"/>
      <c r="AJ16" s="5"/>
    </row>
    <row r="17" spans="20:36" ht="18.75">
      <c r="U17" s="59"/>
      <c r="AC17" s="5"/>
      <c r="AF17" s="5"/>
    </row>
    <row r="18" spans="20:36" ht="19.5">
      <c r="U18" s="58"/>
      <c r="V18" s="58" t="s">
        <v>38</v>
      </c>
      <c r="W18" s="58"/>
      <c r="X18" s="58"/>
      <c r="Y18" s="58"/>
      <c r="AC18" s="4"/>
      <c r="AD18" s="4"/>
      <c r="AE18" s="4"/>
      <c r="AF18" s="4"/>
      <c r="AG18" s="4"/>
      <c r="AH18" s="4"/>
      <c r="AI18" s="4"/>
      <c r="AJ18" s="4"/>
    </row>
    <row r="19" spans="20:36" ht="18.75">
      <c r="U19" s="59" t="s">
        <v>111</v>
      </c>
      <c r="V19" s="59" t="s">
        <v>96</v>
      </c>
      <c r="W19" s="59" t="s">
        <v>39</v>
      </c>
      <c r="X19" s="59">
        <v>6.0999999999999999E-2</v>
      </c>
      <c r="Y19" s="59">
        <v>1.2999999999999999E-2</v>
      </c>
      <c r="AC19" s="5"/>
      <c r="AD19" s="5"/>
      <c r="AE19" s="5"/>
      <c r="AF19" s="5"/>
      <c r="AG19" s="5"/>
      <c r="AH19" s="5"/>
      <c r="AI19" s="5"/>
      <c r="AJ19" s="5"/>
    </row>
    <row r="20" spans="20:36" ht="18.75">
      <c r="U20" s="59"/>
      <c r="V20" s="59" t="s">
        <v>77</v>
      </c>
      <c r="W20" s="59" t="s">
        <v>39</v>
      </c>
      <c r="X20" s="59" t="s">
        <v>116</v>
      </c>
      <c r="Y20" s="59">
        <v>4.1000000000000002E-2</v>
      </c>
      <c r="AC20" s="5"/>
      <c r="AD20" s="5"/>
      <c r="AE20" s="5"/>
      <c r="AF20" s="5"/>
      <c r="AG20" s="5"/>
      <c r="AH20" s="5"/>
      <c r="AI20" s="5"/>
      <c r="AJ20" s="5"/>
    </row>
    <row r="21" spans="20:36" ht="18.75">
      <c r="U21" s="59"/>
      <c r="V21" s="59" t="s">
        <v>1</v>
      </c>
      <c r="W21" s="59" t="s">
        <v>39</v>
      </c>
      <c r="X21" s="59">
        <v>9.4E-2</v>
      </c>
      <c r="Y21" s="59">
        <v>2.5999999999999999E-2</v>
      </c>
      <c r="AC21" s="5"/>
      <c r="AD21" s="5"/>
      <c r="AE21" s="5"/>
      <c r="AF21" s="5"/>
      <c r="AG21" s="5"/>
      <c r="AH21" s="5"/>
      <c r="AI21" s="5"/>
      <c r="AJ21" s="5"/>
    </row>
    <row r="22" spans="20:36" ht="18.75">
      <c r="U22" s="59"/>
      <c r="V22" s="59" t="s">
        <v>2</v>
      </c>
      <c r="W22" s="59" t="s">
        <v>39</v>
      </c>
      <c r="X22" s="59">
        <v>8.5999999999999993E-2</v>
      </c>
      <c r="Y22" s="59">
        <v>0.02</v>
      </c>
      <c r="AC22" s="5"/>
      <c r="AD22" s="5"/>
      <c r="AE22" s="5"/>
      <c r="AF22" s="5"/>
      <c r="AG22" s="5"/>
      <c r="AH22" s="5"/>
      <c r="AI22" s="5"/>
      <c r="AJ22" s="5"/>
    </row>
    <row r="23" spans="20:36" ht="18.75">
      <c r="U23" s="59"/>
      <c r="V23" s="59" t="s">
        <v>31</v>
      </c>
      <c r="W23" s="59" t="s">
        <v>39</v>
      </c>
      <c r="X23" s="59">
        <v>0.28399999999999997</v>
      </c>
      <c r="Y23" s="59">
        <v>4.4999999999999998E-2</v>
      </c>
      <c r="AC23" s="5"/>
      <c r="AD23" s="5"/>
      <c r="AE23" s="5"/>
      <c r="AF23" s="5"/>
      <c r="AG23" s="5"/>
      <c r="AH23" s="5"/>
      <c r="AI23" s="5"/>
      <c r="AJ23" s="5"/>
    </row>
    <row r="24" spans="20:36" ht="18.75">
      <c r="U24" s="59"/>
      <c r="Z24" s="4" t="s">
        <v>94</v>
      </c>
      <c r="AA24" s="4" t="s">
        <v>95</v>
      </c>
      <c r="AC24" s="5"/>
      <c r="AF24" s="5"/>
    </row>
    <row r="25" spans="20:36" ht="19.5">
      <c r="U25" s="58"/>
      <c r="V25" s="58"/>
      <c r="W25" s="58"/>
      <c r="X25" s="58"/>
      <c r="AC25" s="4"/>
      <c r="AD25" s="4"/>
      <c r="AE25" s="4"/>
      <c r="AF25" s="4"/>
      <c r="AG25" s="4"/>
      <c r="AH25" s="4"/>
      <c r="AI25" s="4"/>
    </row>
    <row r="26" spans="20:36" ht="18.75">
      <c r="T26" s="18" t="s">
        <v>29</v>
      </c>
      <c r="U26" s="59" t="s">
        <v>5</v>
      </c>
      <c r="V26" s="59" t="s">
        <v>4</v>
      </c>
      <c r="W26" s="59">
        <v>3.9460000000000002</v>
      </c>
      <c r="X26" s="59">
        <v>4.0170000000000003</v>
      </c>
      <c r="Z26" s="18">
        <f>1.96*W34</f>
        <v>0.12740000000000001</v>
      </c>
      <c r="AA26" s="18">
        <f>1.96*X34</f>
        <v>2.7439999999999999E-2</v>
      </c>
      <c r="AC26" s="5"/>
      <c r="AD26" s="5"/>
      <c r="AE26" s="5"/>
      <c r="AF26" s="5"/>
      <c r="AG26" s="5"/>
      <c r="AH26" s="5"/>
      <c r="AI26" s="5"/>
    </row>
    <row r="27" spans="20:36" ht="18.75">
      <c r="T27" s="18" t="s">
        <v>30</v>
      </c>
      <c r="U27" s="59" t="s">
        <v>6</v>
      </c>
      <c r="V27" s="59" t="s">
        <v>4</v>
      </c>
      <c r="W27" s="59">
        <v>4.0549999999999997</v>
      </c>
      <c r="X27" s="59">
        <v>4.0730000000000004</v>
      </c>
      <c r="Z27" s="18">
        <f t="shared" ref="Z27:AA27" si="2">1.96*W35</f>
        <v>0.12740000000000001</v>
      </c>
      <c r="AA27" s="18">
        <f t="shared" si="2"/>
        <v>2.9399999999999999E-2</v>
      </c>
      <c r="AC27" s="5"/>
      <c r="AD27" s="5"/>
      <c r="AE27" s="5"/>
      <c r="AF27" s="5"/>
      <c r="AG27" s="5"/>
      <c r="AH27" s="5"/>
      <c r="AI27" s="5"/>
    </row>
    <row r="28" spans="20:36" ht="18.75">
      <c r="T28" s="18" t="s">
        <v>31</v>
      </c>
      <c r="U28" s="59" t="s">
        <v>7</v>
      </c>
      <c r="V28" s="59" t="s">
        <v>4</v>
      </c>
      <c r="W28" s="59">
        <v>3.778</v>
      </c>
      <c r="X28" s="59">
        <v>3.758</v>
      </c>
      <c r="Z28" s="18">
        <f t="shared" ref="Z28:AA28" si="3">1.96*W36</f>
        <v>0.15287999999999999</v>
      </c>
      <c r="AA28" s="18">
        <f t="shared" si="3"/>
        <v>3.3320000000000002E-2</v>
      </c>
      <c r="AC28" s="5"/>
      <c r="AD28" s="5"/>
      <c r="AE28" s="5"/>
      <c r="AF28" s="5"/>
      <c r="AG28" s="5"/>
      <c r="AH28" s="5"/>
      <c r="AI28" s="5"/>
    </row>
    <row r="29" spans="20:36" ht="18.75">
      <c r="T29" s="18" t="s">
        <v>2</v>
      </c>
      <c r="U29" s="59" t="s">
        <v>8</v>
      </c>
      <c r="V29" s="59" t="s">
        <v>4</v>
      </c>
      <c r="W29" s="59">
        <v>4.0179999999999998</v>
      </c>
      <c r="X29" s="59">
        <v>3.9409999999999998</v>
      </c>
      <c r="Z29" s="18">
        <f t="shared" ref="Z29:AA29" si="4">1.96*W37</f>
        <v>0.12936</v>
      </c>
      <c r="AA29" s="18">
        <f t="shared" si="4"/>
        <v>2.9399999999999999E-2</v>
      </c>
      <c r="AC29" s="5"/>
      <c r="AD29" s="5"/>
      <c r="AE29" s="5"/>
      <c r="AF29" s="5"/>
      <c r="AG29" s="5"/>
      <c r="AH29" s="5"/>
      <c r="AI29" s="5"/>
    </row>
    <row r="30" spans="20:36" ht="18.75">
      <c r="T30" s="18" t="s">
        <v>1</v>
      </c>
      <c r="U30" s="59" t="s">
        <v>9</v>
      </c>
      <c r="V30" s="59" t="s">
        <v>4</v>
      </c>
      <c r="W30" s="59">
        <v>4.367</v>
      </c>
      <c r="X30" s="59">
        <v>4.1970000000000001</v>
      </c>
      <c r="Z30" s="18">
        <f t="shared" ref="Z30:AA30" si="5">1.96*W38</f>
        <v>0.10779999999999999</v>
      </c>
      <c r="AA30" s="18">
        <f t="shared" si="5"/>
        <v>2.7439999999999999E-2</v>
      </c>
      <c r="AC30" s="5"/>
      <c r="AD30" s="5"/>
      <c r="AE30" s="5"/>
      <c r="AF30" s="5"/>
      <c r="AG30" s="5"/>
      <c r="AH30" s="5"/>
      <c r="AI30" s="5"/>
    </row>
    <row r="31" spans="20:36" ht="18.75">
      <c r="T31" s="18" t="s">
        <v>32</v>
      </c>
      <c r="U31" s="59" t="s">
        <v>10</v>
      </c>
      <c r="V31" s="59" t="s">
        <v>4</v>
      </c>
      <c r="W31" s="59">
        <v>4.6550000000000002</v>
      </c>
      <c r="X31" s="59">
        <v>4.2670000000000003</v>
      </c>
      <c r="Z31" s="18">
        <f t="shared" ref="Z31:AA31" si="6">1.96*W39</f>
        <v>9.015999999999999E-2</v>
      </c>
      <c r="AA31" s="18">
        <f t="shared" si="6"/>
        <v>2.9399999999999999E-2</v>
      </c>
      <c r="AC31" s="5"/>
      <c r="AD31" s="5"/>
      <c r="AE31" s="5"/>
      <c r="AF31" s="5"/>
      <c r="AG31" s="5"/>
      <c r="AH31" s="5"/>
      <c r="AI31" s="5"/>
    </row>
    <row r="32" spans="20:36" ht="18.75">
      <c r="U32" s="59"/>
      <c r="AC32" s="5"/>
      <c r="AF32" s="5"/>
    </row>
    <row r="33" spans="20:35" ht="19.5">
      <c r="U33" s="58"/>
      <c r="V33" s="58"/>
      <c r="W33" s="58"/>
      <c r="X33" s="58"/>
      <c r="AC33" s="4"/>
      <c r="AD33" s="4"/>
      <c r="AE33" s="4"/>
      <c r="AF33" s="4"/>
      <c r="AG33" s="4"/>
      <c r="AH33" s="4"/>
      <c r="AI33" s="4"/>
    </row>
    <row r="34" spans="20:35" ht="18.75">
      <c r="U34" s="59" t="s">
        <v>5</v>
      </c>
      <c r="V34" s="59" t="s">
        <v>39</v>
      </c>
      <c r="W34" s="59">
        <v>6.5000000000000002E-2</v>
      </c>
      <c r="X34" s="59">
        <v>1.4E-2</v>
      </c>
      <c r="AC34" s="5"/>
      <c r="AD34" s="5"/>
      <c r="AE34" s="5"/>
      <c r="AF34" s="5"/>
      <c r="AG34" s="5"/>
      <c r="AH34" s="5"/>
      <c r="AI34" s="5"/>
    </row>
    <row r="35" spans="20:35" ht="18.75">
      <c r="U35" s="59" t="s">
        <v>6</v>
      </c>
      <c r="V35" s="59" t="s">
        <v>39</v>
      </c>
      <c r="W35" s="59">
        <v>6.5000000000000002E-2</v>
      </c>
      <c r="X35" s="59">
        <v>1.4999999999999999E-2</v>
      </c>
      <c r="AC35" s="5"/>
      <c r="AD35" s="5"/>
      <c r="AE35" s="5"/>
      <c r="AF35" s="5"/>
      <c r="AG35" s="5"/>
      <c r="AH35" s="5"/>
      <c r="AI35" s="5"/>
    </row>
    <row r="36" spans="20:35" ht="18.75">
      <c r="U36" s="59" t="s">
        <v>7</v>
      </c>
      <c r="V36" s="59" t="s">
        <v>39</v>
      </c>
      <c r="W36" s="59">
        <v>7.8E-2</v>
      </c>
      <c r="X36" s="59">
        <v>1.7000000000000001E-2</v>
      </c>
      <c r="AC36" s="5"/>
      <c r="AD36" s="5"/>
      <c r="AE36" s="5"/>
      <c r="AF36" s="5"/>
      <c r="AG36" s="5"/>
      <c r="AH36" s="5"/>
      <c r="AI36" s="5"/>
    </row>
    <row r="37" spans="20:35" ht="18.75">
      <c r="U37" s="59" t="s">
        <v>8</v>
      </c>
      <c r="V37" s="59" t="s">
        <v>39</v>
      </c>
      <c r="W37" s="59">
        <v>6.6000000000000003E-2</v>
      </c>
      <c r="X37" s="59">
        <v>1.4999999999999999E-2</v>
      </c>
      <c r="AC37" s="5"/>
      <c r="AD37" s="5"/>
      <c r="AE37" s="5"/>
      <c r="AF37" s="5"/>
      <c r="AG37" s="5"/>
      <c r="AH37" s="5"/>
      <c r="AI37" s="5"/>
    </row>
    <row r="38" spans="20:35" ht="18.75">
      <c r="U38" s="59" t="s">
        <v>9</v>
      </c>
      <c r="V38" s="59" t="s">
        <v>39</v>
      </c>
      <c r="W38" s="59">
        <v>5.5E-2</v>
      </c>
      <c r="X38" s="59">
        <v>1.4E-2</v>
      </c>
      <c r="AC38" s="5"/>
      <c r="AD38" s="5"/>
      <c r="AE38" s="5"/>
      <c r="AF38" s="5"/>
      <c r="AG38" s="5"/>
      <c r="AH38" s="5"/>
      <c r="AI38" s="5"/>
    </row>
    <row r="39" spans="20:35" ht="18.75">
      <c r="U39" s="59" t="s">
        <v>10</v>
      </c>
      <c r="V39" s="59" t="s">
        <v>39</v>
      </c>
      <c r="W39" s="59">
        <v>4.5999999999999999E-2</v>
      </c>
      <c r="X39" s="59">
        <v>1.4999999999999999E-2</v>
      </c>
      <c r="AC39" s="5"/>
      <c r="AD39" s="5"/>
      <c r="AE39" s="5"/>
      <c r="AF39" s="5"/>
      <c r="AG39" s="5"/>
      <c r="AH39" s="5"/>
      <c r="AI39" s="5"/>
    </row>
    <row r="40" spans="20:35" ht="18.75">
      <c r="U40" s="59"/>
      <c r="AC40" s="5"/>
      <c r="AF40" s="5"/>
    </row>
    <row r="41" spans="20:35" ht="19.5">
      <c r="U41" s="58"/>
      <c r="V41" s="58"/>
      <c r="W41" s="58"/>
      <c r="X41" s="58"/>
      <c r="AC41" s="4"/>
      <c r="AD41" s="4"/>
      <c r="AE41" s="4"/>
      <c r="AF41" s="4"/>
      <c r="AG41" s="4"/>
      <c r="AH41" s="4"/>
      <c r="AI41" s="4"/>
    </row>
    <row r="42" spans="20:35" ht="18.75">
      <c r="T42" s="18" t="s">
        <v>29</v>
      </c>
      <c r="U42" s="59" t="s">
        <v>11</v>
      </c>
      <c r="V42" s="59" t="s">
        <v>4</v>
      </c>
      <c r="W42" s="59">
        <v>4.1130000000000004</v>
      </c>
      <c r="X42" s="59">
        <v>4.2969999999999997</v>
      </c>
      <c r="Z42" s="18">
        <f>1.96*W50</f>
        <v>0.12740000000000001</v>
      </c>
      <c r="AA42" s="18">
        <f>1.96*X50</f>
        <v>2.5479999999999999E-2</v>
      </c>
      <c r="AC42" s="5"/>
      <c r="AD42" s="5"/>
      <c r="AE42" s="5"/>
      <c r="AF42" s="5"/>
      <c r="AG42" s="5"/>
      <c r="AH42" s="5"/>
      <c r="AI42" s="5"/>
    </row>
    <row r="43" spans="20:35" ht="18.75">
      <c r="T43" s="18" t="s">
        <v>30</v>
      </c>
      <c r="U43" s="59" t="s">
        <v>12</v>
      </c>
      <c r="V43" s="59" t="s">
        <v>4</v>
      </c>
      <c r="W43" s="59">
        <v>4.2590000000000003</v>
      </c>
      <c r="X43" s="59">
        <v>4.3079999999999998</v>
      </c>
      <c r="Z43" s="18">
        <f t="shared" ref="Z43:AA47" si="7">1.96*W51</f>
        <v>0.12347999999999999</v>
      </c>
      <c r="AA43" s="18">
        <f t="shared" si="7"/>
        <v>2.7439999999999999E-2</v>
      </c>
      <c r="AC43" s="5"/>
      <c r="AD43" s="5"/>
      <c r="AE43" s="5"/>
      <c r="AF43" s="5"/>
      <c r="AG43" s="5"/>
      <c r="AH43" s="5"/>
      <c r="AI43" s="5"/>
    </row>
    <row r="44" spans="20:35" ht="18.75">
      <c r="T44" s="18" t="s">
        <v>31</v>
      </c>
      <c r="U44" s="59" t="s">
        <v>13</v>
      </c>
      <c r="V44" s="59" t="s">
        <v>4</v>
      </c>
      <c r="W44" s="59">
        <v>3.9860000000000002</v>
      </c>
      <c r="X44" s="59">
        <v>4.1150000000000002</v>
      </c>
      <c r="Z44" s="18">
        <f t="shared" si="7"/>
        <v>0.13720000000000002</v>
      </c>
      <c r="AA44" s="18">
        <f t="shared" si="7"/>
        <v>3.1359999999999999E-2</v>
      </c>
      <c r="AC44" s="5"/>
      <c r="AD44" s="5"/>
      <c r="AE44" s="5"/>
      <c r="AF44" s="5"/>
      <c r="AG44" s="5"/>
      <c r="AH44" s="5"/>
      <c r="AI44" s="5"/>
    </row>
    <row r="45" spans="20:35" ht="18.75">
      <c r="T45" s="18" t="s">
        <v>2</v>
      </c>
      <c r="U45" s="59" t="s">
        <v>14</v>
      </c>
      <c r="V45" s="59" t="s">
        <v>4</v>
      </c>
      <c r="W45" s="59">
        <v>4.4119999999999999</v>
      </c>
      <c r="X45" s="59">
        <v>4.2460000000000004</v>
      </c>
      <c r="Z45" s="18">
        <f t="shared" si="7"/>
        <v>9.604E-2</v>
      </c>
      <c r="AA45" s="18">
        <f t="shared" si="7"/>
        <v>2.7439999999999999E-2</v>
      </c>
      <c r="AC45" s="5"/>
      <c r="AD45" s="5"/>
      <c r="AE45" s="5"/>
      <c r="AF45" s="5"/>
      <c r="AG45" s="5"/>
      <c r="AH45" s="5"/>
      <c r="AI45" s="5"/>
    </row>
    <row r="46" spans="20:35" ht="18.75">
      <c r="T46" s="18" t="s">
        <v>1</v>
      </c>
      <c r="U46" s="59" t="s">
        <v>15</v>
      </c>
      <c r="V46" s="59" t="s">
        <v>4</v>
      </c>
      <c r="W46" s="59">
        <v>4.5359999999999996</v>
      </c>
      <c r="X46" s="59">
        <v>4.399</v>
      </c>
      <c r="Z46" s="18">
        <f t="shared" si="7"/>
        <v>8.4279999999999994E-2</v>
      </c>
      <c r="AA46" s="18">
        <f t="shared" si="7"/>
        <v>2.5479999999999999E-2</v>
      </c>
      <c r="AC46" s="5"/>
      <c r="AD46" s="5"/>
      <c r="AE46" s="5"/>
      <c r="AF46" s="5"/>
      <c r="AG46" s="5"/>
      <c r="AH46" s="5"/>
      <c r="AI46" s="5"/>
    </row>
    <row r="47" spans="20:35" ht="18.75">
      <c r="T47" s="18" t="s">
        <v>32</v>
      </c>
      <c r="U47" s="59" t="s">
        <v>16</v>
      </c>
      <c r="V47" s="59" t="s">
        <v>4</v>
      </c>
      <c r="W47" s="59">
        <v>4.718</v>
      </c>
      <c r="X47" s="59">
        <v>4.468</v>
      </c>
      <c r="Z47" s="18">
        <f t="shared" si="7"/>
        <v>8.2320000000000004E-2</v>
      </c>
      <c r="AA47" s="18">
        <f t="shared" si="7"/>
        <v>2.5479999999999999E-2</v>
      </c>
      <c r="AC47" s="5"/>
      <c r="AD47" s="5"/>
      <c r="AE47" s="5"/>
      <c r="AF47" s="5"/>
      <c r="AG47" s="5"/>
      <c r="AH47" s="5"/>
      <c r="AI47" s="5"/>
    </row>
    <row r="48" spans="20:35" ht="18.75">
      <c r="U48" s="59"/>
      <c r="AC48" s="5"/>
      <c r="AF48" s="5"/>
    </row>
    <row r="49" spans="20:35" ht="19.5">
      <c r="U49" s="58"/>
      <c r="V49" s="58"/>
      <c r="W49" s="58"/>
      <c r="X49" s="58"/>
      <c r="AC49" s="4"/>
      <c r="AD49" s="4"/>
      <c r="AE49" s="4"/>
      <c r="AF49" s="4"/>
      <c r="AG49" s="4"/>
      <c r="AH49" s="4"/>
      <c r="AI49" s="4"/>
    </row>
    <row r="50" spans="20:35" ht="18.75">
      <c r="U50" s="59" t="s">
        <v>11</v>
      </c>
      <c r="V50" s="59" t="s">
        <v>39</v>
      </c>
      <c r="W50" s="59">
        <v>6.5000000000000002E-2</v>
      </c>
      <c r="X50" s="59">
        <v>1.2999999999999999E-2</v>
      </c>
      <c r="AC50" s="5"/>
      <c r="AD50" s="5"/>
      <c r="AE50" s="5"/>
      <c r="AF50" s="5"/>
      <c r="AG50" s="5"/>
      <c r="AH50" s="5"/>
      <c r="AI50" s="5"/>
    </row>
    <row r="51" spans="20:35" ht="18.75">
      <c r="U51" s="59" t="s">
        <v>12</v>
      </c>
      <c r="V51" s="59" t="s">
        <v>39</v>
      </c>
      <c r="W51" s="59">
        <v>6.3E-2</v>
      </c>
      <c r="X51" s="59">
        <v>1.4E-2</v>
      </c>
      <c r="AC51" s="5"/>
      <c r="AD51" s="5"/>
      <c r="AE51" s="5"/>
      <c r="AF51" s="5"/>
      <c r="AG51" s="5"/>
      <c r="AH51" s="5"/>
      <c r="AI51" s="5"/>
    </row>
    <row r="52" spans="20:35" ht="18.75">
      <c r="U52" s="59" t="s">
        <v>13</v>
      </c>
      <c r="V52" s="59" t="s">
        <v>39</v>
      </c>
      <c r="W52" s="59">
        <v>7.0000000000000007E-2</v>
      </c>
      <c r="X52" s="59">
        <v>1.6E-2</v>
      </c>
      <c r="AC52" s="5"/>
      <c r="AD52" s="5"/>
      <c r="AE52" s="5"/>
      <c r="AF52" s="5"/>
      <c r="AG52" s="5"/>
      <c r="AH52" s="5"/>
      <c r="AI52" s="5"/>
    </row>
    <row r="53" spans="20:35" ht="18.75">
      <c r="U53" s="59" t="s">
        <v>14</v>
      </c>
      <c r="V53" s="59" t="s">
        <v>39</v>
      </c>
      <c r="W53" s="59">
        <v>4.9000000000000002E-2</v>
      </c>
      <c r="X53" s="59">
        <v>1.4E-2</v>
      </c>
      <c r="AC53" s="5"/>
      <c r="AD53" s="5"/>
      <c r="AE53" s="5"/>
      <c r="AF53" s="5"/>
      <c r="AG53" s="5"/>
      <c r="AH53" s="5"/>
      <c r="AI53" s="5"/>
    </row>
    <row r="54" spans="20:35" ht="18.75">
      <c r="U54" s="59" t="s">
        <v>15</v>
      </c>
      <c r="V54" s="59" t="s">
        <v>39</v>
      </c>
      <c r="W54" s="59">
        <v>4.2999999999999997E-2</v>
      </c>
      <c r="X54" s="59">
        <v>1.2999999999999999E-2</v>
      </c>
      <c r="AC54" s="5"/>
      <c r="AD54" s="5"/>
      <c r="AE54" s="5"/>
      <c r="AF54" s="5"/>
      <c r="AG54" s="5"/>
      <c r="AH54" s="5"/>
      <c r="AI54" s="5"/>
    </row>
    <row r="55" spans="20:35" ht="18.75">
      <c r="U55" s="59" t="s">
        <v>16</v>
      </c>
      <c r="V55" s="59" t="s">
        <v>39</v>
      </c>
      <c r="W55" s="59">
        <v>4.2000000000000003E-2</v>
      </c>
      <c r="X55" s="59">
        <v>1.2999999999999999E-2</v>
      </c>
      <c r="AC55" s="5"/>
      <c r="AD55" s="5"/>
      <c r="AE55" s="5"/>
      <c r="AF55" s="5"/>
      <c r="AG55" s="5"/>
      <c r="AH55" s="5"/>
      <c r="AI55" s="5"/>
    </row>
    <row r="56" spans="20:35" ht="18.75">
      <c r="U56" s="59"/>
      <c r="AC56" s="5"/>
      <c r="AF56" s="5"/>
    </row>
    <row r="57" spans="20:35" ht="19.5">
      <c r="U57" s="58"/>
      <c r="V57" s="58"/>
      <c r="W57" s="58"/>
      <c r="X57" s="58"/>
      <c r="AC57" s="4"/>
      <c r="AD57" s="4"/>
      <c r="AE57" s="4"/>
      <c r="AF57" s="4"/>
      <c r="AG57" s="4"/>
      <c r="AH57" s="4"/>
      <c r="AI57" s="4"/>
    </row>
    <row r="58" spans="20:35" ht="18.75">
      <c r="T58" s="18" t="s">
        <v>34</v>
      </c>
      <c r="U58" s="59" t="s">
        <v>17</v>
      </c>
      <c r="V58" s="59" t="s">
        <v>4</v>
      </c>
      <c r="W58" s="59">
        <v>4.3789999999999996</v>
      </c>
      <c r="X58" s="59">
        <v>4.407</v>
      </c>
      <c r="Z58" s="18">
        <f>1.96*W66</f>
        <v>0.16072</v>
      </c>
      <c r="AA58" s="18">
        <f>1.96*X66</f>
        <v>3.5279999999999999E-2</v>
      </c>
      <c r="AB58" s="5"/>
      <c r="AC58" s="5"/>
      <c r="AD58" s="5"/>
      <c r="AE58" s="5"/>
      <c r="AF58" s="5"/>
      <c r="AG58" s="5"/>
      <c r="AH58" s="5"/>
      <c r="AI58" s="5"/>
    </row>
    <row r="59" spans="20:35" ht="18.75">
      <c r="T59" s="18" t="s">
        <v>35</v>
      </c>
      <c r="U59" s="59" t="s">
        <v>18</v>
      </c>
      <c r="V59" s="59" t="s">
        <v>4</v>
      </c>
      <c r="W59" s="59">
        <v>3.778</v>
      </c>
      <c r="X59" s="59">
        <v>3.746</v>
      </c>
      <c r="Z59" s="18">
        <f t="shared" ref="Z59:AA63" si="8">1.96*W67</f>
        <v>0.17051999999999998</v>
      </c>
      <c r="AA59" s="18">
        <f t="shared" si="8"/>
        <v>4.1160000000000002E-2</v>
      </c>
      <c r="AB59" s="5"/>
      <c r="AC59" s="5"/>
      <c r="AD59" s="5"/>
      <c r="AE59" s="5"/>
      <c r="AF59" s="5"/>
      <c r="AG59" s="5"/>
      <c r="AH59" s="5"/>
      <c r="AI59" s="5"/>
    </row>
    <row r="60" spans="20:35" ht="18.75">
      <c r="T60" s="18" t="s">
        <v>36</v>
      </c>
      <c r="U60" s="59" t="s">
        <v>19</v>
      </c>
      <c r="V60" s="59" t="s">
        <v>4</v>
      </c>
      <c r="W60" s="59">
        <v>4.3440000000000003</v>
      </c>
      <c r="X60" s="59">
        <v>4.3</v>
      </c>
      <c r="Z60" s="18">
        <f t="shared" si="8"/>
        <v>0.17051999999999998</v>
      </c>
      <c r="AA60" s="18">
        <f t="shared" si="8"/>
        <v>4.1160000000000002E-2</v>
      </c>
      <c r="AB60" s="5"/>
      <c r="AC60" s="5"/>
      <c r="AD60" s="5"/>
      <c r="AE60" s="5"/>
      <c r="AF60" s="5"/>
      <c r="AG60" s="5"/>
      <c r="AH60" s="5"/>
      <c r="AI60" s="5"/>
    </row>
    <row r="61" spans="20:35" ht="18.75">
      <c r="T61" s="18" t="s">
        <v>37</v>
      </c>
      <c r="U61" s="59" t="s">
        <v>20</v>
      </c>
      <c r="V61" s="59" t="s">
        <v>4</v>
      </c>
      <c r="W61" s="59">
        <v>3.2719999999999998</v>
      </c>
      <c r="X61" s="59">
        <v>3.5550000000000002</v>
      </c>
      <c r="Z61" s="18">
        <f t="shared" si="8"/>
        <v>0.21756</v>
      </c>
      <c r="AA61" s="18">
        <f t="shared" si="8"/>
        <v>4.7039999999999998E-2</v>
      </c>
      <c r="AB61" s="5"/>
      <c r="AC61" s="5"/>
      <c r="AD61" s="5"/>
      <c r="AE61" s="5"/>
      <c r="AF61" s="5"/>
      <c r="AG61" s="5"/>
      <c r="AH61" s="5"/>
      <c r="AI61" s="5"/>
    </row>
    <row r="62" spans="20:35" ht="18.75">
      <c r="T62" s="18" t="s">
        <v>1</v>
      </c>
      <c r="U62" s="59" t="s">
        <v>21</v>
      </c>
      <c r="V62" s="59" t="s">
        <v>4</v>
      </c>
      <c r="W62" s="59">
        <v>3.391</v>
      </c>
      <c r="X62" s="59">
        <v>3.59</v>
      </c>
      <c r="Z62" s="18">
        <f t="shared" si="8"/>
        <v>0.19208</v>
      </c>
      <c r="AA62" s="18">
        <f t="shared" si="8"/>
        <v>4.3119999999999999E-2</v>
      </c>
      <c r="AB62" s="5"/>
      <c r="AC62" s="5"/>
      <c r="AD62" s="5"/>
      <c r="AE62" s="5"/>
      <c r="AF62" s="5"/>
      <c r="AG62" s="5"/>
      <c r="AH62" s="5"/>
      <c r="AI62" s="5"/>
    </row>
    <row r="63" spans="20:35" ht="18.75">
      <c r="T63" s="18" t="s">
        <v>33</v>
      </c>
      <c r="U63" s="59" t="s">
        <v>22</v>
      </c>
      <c r="V63" s="59" t="s">
        <v>4</v>
      </c>
      <c r="W63" s="59">
        <v>4.141</v>
      </c>
      <c r="X63" s="59">
        <v>4.1470000000000002</v>
      </c>
      <c r="Z63" s="18">
        <f t="shared" si="8"/>
        <v>0.14699999999999999</v>
      </c>
      <c r="AA63" s="18">
        <f t="shared" si="8"/>
        <v>3.5279999999999999E-2</v>
      </c>
      <c r="AB63" s="5"/>
      <c r="AC63" s="5"/>
      <c r="AD63" s="5"/>
      <c r="AE63" s="5"/>
      <c r="AF63" s="5"/>
      <c r="AG63" s="5"/>
      <c r="AH63" s="5"/>
      <c r="AI63" s="5"/>
    </row>
    <row r="64" spans="20:35" ht="18.75">
      <c r="U64" s="59"/>
      <c r="AC64" s="5"/>
      <c r="AF64" s="5"/>
    </row>
    <row r="65" spans="20:35" ht="19.5">
      <c r="U65" s="58"/>
      <c r="V65" s="58"/>
      <c r="W65" s="58"/>
      <c r="X65" s="58"/>
      <c r="AC65" s="4"/>
      <c r="AD65" s="4"/>
      <c r="AE65" s="4"/>
      <c r="AF65" s="4"/>
      <c r="AG65" s="4"/>
      <c r="AH65" s="4"/>
      <c r="AI65" s="4"/>
    </row>
    <row r="66" spans="20:35" ht="18.75">
      <c r="U66" s="59" t="s">
        <v>17</v>
      </c>
      <c r="V66" s="59" t="s">
        <v>39</v>
      </c>
      <c r="W66" s="59">
        <v>8.2000000000000003E-2</v>
      </c>
      <c r="X66" s="59">
        <v>1.7999999999999999E-2</v>
      </c>
      <c r="AC66" s="5"/>
      <c r="AD66" s="5"/>
      <c r="AE66" s="5"/>
      <c r="AF66" s="5"/>
      <c r="AG66" s="5"/>
      <c r="AH66" s="5"/>
      <c r="AI66" s="5"/>
    </row>
    <row r="67" spans="20:35" ht="18.75">
      <c r="U67" s="59" t="s">
        <v>18</v>
      </c>
      <c r="V67" s="59" t="s">
        <v>39</v>
      </c>
      <c r="W67" s="59">
        <v>8.6999999999999994E-2</v>
      </c>
      <c r="X67" s="59">
        <v>2.1000000000000001E-2</v>
      </c>
      <c r="AC67" s="5"/>
      <c r="AD67" s="5"/>
      <c r="AE67" s="5"/>
      <c r="AF67" s="5"/>
      <c r="AG67" s="5"/>
      <c r="AH67" s="5"/>
      <c r="AI67" s="5"/>
    </row>
    <row r="68" spans="20:35" ht="18.75">
      <c r="U68" s="59" t="s">
        <v>19</v>
      </c>
      <c r="V68" s="59" t="s">
        <v>39</v>
      </c>
      <c r="W68" s="59">
        <v>8.6999999999999994E-2</v>
      </c>
      <c r="X68" s="59">
        <v>2.1000000000000001E-2</v>
      </c>
      <c r="AC68" s="5"/>
      <c r="AD68" s="5"/>
      <c r="AE68" s="5"/>
      <c r="AF68" s="5"/>
      <c r="AG68" s="5"/>
      <c r="AH68" s="5"/>
      <c r="AI68" s="5"/>
    </row>
    <row r="69" spans="20:35" ht="18.75">
      <c r="U69" s="59" t="s">
        <v>20</v>
      </c>
      <c r="V69" s="59" t="s">
        <v>39</v>
      </c>
      <c r="W69" s="59">
        <v>0.111</v>
      </c>
      <c r="X69" s="59">
        <v>2.4E-2</v>
      </c>
      <c r="AC69" s="5"/>
      <c r="AD69" s="5"/>
      <c r="AE69" s="5"/>
      <c r="AF69" s="5"/>
      <c r="AG69" s="5"/>
      <c r="AH69" s="5"/>
      <c r="AI69" s="5"/>
    </row>
    <row r="70" spans="20:35" ht="18.75">
      <c r="U70" s="59" t="s">
        <v>21</v>
      </c>
      <c r="V70" s="59" t="s">
        <v>39</v>
      </c>
      <c r="W70" s="59">
        <v>9.8000000000000004E-2</v>
      </c>
      <c r="X70" s="59">
        <v>2.1999999999999999E-2</v>
      </c>
      <c r="AC70" s="5"/>
      <c r="AD70" s="5"/>
      <c r="AE70" s="5"/>
      <c r="AF70" s="5"/>
      <c r="AG70" s="5"/>
      <c r="AH70" s="5"/>
      <c r="AI70" s="5"/>
    </row>
    <row r="71" spans="20:35" ht="18.75">
      <c r="U71" s="59" t="s">
        <v>22</v>
      </c>
      <c r="V71" s="59" t="s">
        <v>39</v>
      </c>
      <c r="W71" s="59">
        <v>7.4999999999999997E-2</v>
      </c>
      <c r="X71" s="59">
        <v>1.7999999999999999E-2</v>
      </c>
      <c r="AC71" s="5"/>
      <c r="AD71" s="5"/>
      <c r="AE71" s="5"/>
      <c r="AF71" s="5"/>
      <c r="AG71" s="5"/>
      <c r="AH71" s="5"/>
      <c r="AI71" s="5"/>
    </row>
    <row r="72" spans="20:35" ht="18.75">
      <c r="U72" s="59"/>
      <c r="AC72" s="5"/>
      <c r="AF72" s="5"/>
    </row>
    <row r="73" spans="20:35" ht="19.5">
      <c r="U73" s="58"/>
      <c r="V73" s="58"/>
      <c r="W73" s="58"/>
      <c r="X73" s="58"/>
      <c r="AC73" s="4"/>
      <c r="AD73" s="4"/>
      <c r="AE73" s="4"/>
      <c r="AF73" s="4"/>
      <c r="AG73" s="4"/>
      <c r="AH73" s="4"/>
      <c r="AI73" s="4"/>
    </row>
    <row r="74" spans="20:35" ht="18.75">
      <c r="T74" s="18" t="s">
        <v>34</v>
      </c>
      <c r="U74" s="59" t="s">
        <v>23</v>
      </c>
      <c r="V74" s="59" t="s">
        <v>4</v>
      </c>
      <c r="W74" s="59">
        <v>4.6130000000000004</v>
      </c>
      <c r="X74" s="59">
        <v>4.5110000000000001</v>
      </c>
      <c r="Z74" s="18">
        <f>1.96*W82</f>
        <v>0.13131999999999999</v>
      </c>
      <c r="AA74" s="18">
        <f>1.96*X82</f>
        <v>3.3320000000000002E-2</v>
      </c>
      <c r="AC74" s="5"/>
      <c r="AD74" s="5"/>
      <c r="AE74" s="5"/>
      <c r="AF74" s="5"/>
      <c r="AG74" s="5"/>
      <c r="AH74" s="5"/>
      <c r="AI74" s="5"/>
    </row>
    <row r="75" spans="20:35" ht="18.75">
      <c r="T75" s="18" t="s">
        <v>35</v>
      </c>
      <c r="U75" s="59" t="s">
        <v>24</v>
      </c>
      <c r="V75" s="59" t="s">
        <v>4</v>
      </c>
      <c r="W75" s="59">
        <v>4.2889999999999997</v>
      </c>
      <c r="X75" s="59">
        <v>4.1449999999999996</v>
      </c>
      <c r="Z75" s="18">
        <f t="shared" ref="Z75:AA79" si="9">1.96*W83</f>
        <v>0.14699999999999999</v>
      </c>
      <c r="AA75" s="18">
        <f t="shared" si="9"/>
        <v>3.7239999999999995E-2</v>
      </c>
      <c r="AC75" s="5"/>
      <c r="AD75" s="5"/>
      <c r="AE75" s="5"/>
      <c r="AF75" s="5"/>
      <c r="AG75" s="5"/>
      <c r="AH75" s="5"/>
      <c r="AI75" s="5"/>
    </row>
    <row r="76" spans="20:35" ht="18.75">
      <c r="T76" s="18" t="s">
        <v>36</v>
      </c>
      <c r="U76" s="59" t="s">
        <v>25</v>
      </c>
      <c r="V76" s="59" t="s">
        <v>4</v>
      </c>
      <c r="W76" s="59">
        <v>4.4560000000000004</v>
      </c>
      <c r="X76" s="59">
        <v>4.4189999999999996</v>
      </c>
      <c r="Z76" s="18">
        <f t="shared" si="9"/>
        <v>0.15679999999999999</v>
      </c>
      <c r="AA76" s="18">
        <f t="shared" si="9"/>
        <v>3.9199999999999999E-2</v>
      </c>
      <c r="AC76" s="5"/>
      <c r="AD76" s="5"/>
      <c r="AE76" s="5"/>
      <c r="AF76" s="5"/>
      <c r="AG76" s="5"/>
      <c r="AH76" s="5"/>
      <c r="AI76" s="5"/>
    </row>
    <row r="77" spans="20:35" ht="18.75">
      <c r="T77" s="18" t="s">
        <v>37</v>
      </c>
      <c r="U77" s="59" t="s">
        <v>26</v>
      </c>
      <c r="V77" s="59" t="s">
        <v>4</v>
      </c>
      <c r="W77" s="59">
        <v>3.5950000000000002</v>
      </c>
      <c r="X77" s="59">
        <v>3.871</v>
      </c>
      <c r="Z77" s="18">
        <f t="shared" si="9"/>
        <v>0.21364</v>
      </c>
      <c r="AA77" s="18">
        <f t="shared" si="9"/>
        <v>4.5079999999999995E-2</v>
      </c>
      <c r="AC77" s="5"/>
      <c r="AD77" s="5"/>
      <c r="AE77" s="5"/>
      <c r="AF77" s="5"/>
      <c r="AG77" s="5"/>
      <c r="AH77" s="5"/>
      <c r="AI77" s="5"/>
    </row>
    <row r="78" spans="20:35" ht="18.75">
      <c r="T78" s="18" t="s">
        <v>1</v>
      </c>
      <c r="U78" s="59" t="s">
        <v>27</v>
      </c>
      <c r="V78" s="59" t="s">
        <v>4</v>
      </c>
      <c r="W78" s="59">
        <v>3.7559999999999998</v>
      </c>
      <c r="X78" s="59">
        <v>3.875</v>
      </c>
      <c r="Z78" s="18">
        <f t="shared" si="9"/>
        <v>0.18815999999999999</v>
      </c>
      <c r="AA78" s="18">
        <f t="shared" si="9"/>
        <v>4.1160000000000002E-2</v>
      </c>
      <c r="AC78" s="5"/>
      <c r="AD78" s="5"/>
      <c r="AE78" s="5"/>
      <c r="AF78" s="5"/>
      <c r="AG78" s="5"/>
      <c r="AH78" s="5"/>
      <c r="AI78" s="5"/>
    </row>
    <row r="79" spans="20:35" ht="18.75">
      <c r="T79" s="18" t="s">
        <v>33</v>
      </c>
      <c r="U79" s="59" t="s">
        <v>28</v>
      </c>
      <c r="V79" s="59" t="s">
        <v>4</v>
      </c>
      <c r="W79" s="59">
        <v>4.4029999999999996</v>
      </c>
      <c r="X79" s="59">
        <v>4.3339999999999996</v>
      </c>
      <c r="Z79" s="18">
        <f t="shared" si="9"/>
        <v>0.12740000000000001</v>
      </c>
      <c r="AA79" s="18">
        <f t="shared" si="9"/>
        <v>3.3320000000000002E-2</v>
      </c>
      <c r="AC79" s="5"/>
      <c r="AD79" s="5"/>
      <c r="AE79" s="5"/>
      <c r="AF79" s="5"/>
      <c r="AG79" s="5"/>
      <c r="AH79" s="5"/>
      <c r="AI79" s="5"/>
    </row>
    <row r="80" spans="20:35" ht="18.75">
      <c r="U80" s="59"/>
      <c r="AC80" s="5"/>
      <c r="AF80" s="5"/>
    </row>
    <row r="81" spans="20:35" ht="19.5">
      <c r="U81" s="58"/>
      <c r="V81" s="58"/>
      <c r="W81" s="58"/>
      <c r="X81" s="58"/>
      <c r="AC81" s="4"/>
      <c r="AD81" s="4"/>
      <c r="AE81" s="4"/>
      <c r="AF81" s="4"/>
      <c r="AG81" s="4"/>
      <c r="AH81" s="4"/>
      <c r="AI81" s="4"/>
    </row>
    <row r="82" spans="20:35" ht="18.75">
      <c r="U82" s="59" t="s">
        <v>23</v>
      </c>
      <c r="V82" s="59" t="s">
        <v>39</v>
      </c>
      <c r="W82" s="59">
        <v>6.7000000000000004E-2</v>
      </c>
      <c r="X82" s="59">
        <v>1.7000000000000001E-2</v>
      </c>
      <c r="AC82" s="5"/>
      <c r="AD82" s="5"/>
      <c r="AE82" s="5"/>
      <c r="AF82" s="5"/>
      <c r="AG82" s="5"/>
      <c r="AH82" s="5"/>
      <c r="AI82" s="5"/>
    </row>
    <row r="83" spans="20:35" ht="18.75">
      <c r="U83" s="59" t="s">
        <v>24</v>
      </c>
      <c r="V83" s="59" t="s">
        <v>39</v>
      </c>
      <c r="W83" s="59">
        <v>7.4999999999999997E-2</v>
      </c>
      <c r="X83" s="59">
        <v>1.9E-2</v>
      </c>
      <c r="AC83" s="5"/>
      <c r="AD83" s="5"/>
      <c r="AE83" s="5"/>
      <c r="AF83" s="5"/>
      <c r="AG83" s="5"/>
      <c r="AH83" s="5"/>
      <c r="AI83" s="5"/>
    </row>
    <row r="84" spans="20:35" ht="18.75">
      <c r="U84" s="59" t="s">
        <v>25</v>
      </c>
      <c r="V84" s="59" t="s">
        <v>39</v>
      </c>
      <c r="W84" s="59">
        <v>0.08</v>
      </c>
      <c r="X84" s="59">
        <v>0.02</v>
      </c>
      <c r="AC84" s="5"/>
      <c r="AD84" s="5"/>
      <c r="AE84" s="5"/>
      <c r="AF84" s="5"/>
      <c r="AG84" s="5"/>
      <c r="AH84" s="5"/>
      <c r="AI84" s="5"/>
    </row>
    <row r="85" spans="20:35" ht="18.75">
      <c r="U85" s="59" t="s">
        <v>26</v>
      </c>
      <c r="V85" s="59" t="s">
        <v>39</v>
      </c>
      <c r="W85" s="59">
        <v>0.109</v>
      </c>
      <c r="X85" s="59">
        <v>2.3E-2</v>
      </c>
      <c r="AC85" s="5"/>
      <c r="AD85" s="5"/>
      <c r="AE85" s="5"/>
      <c r="AF85" s="5"/>
      <c r="AG85" s="5"/>
      <c r="AH85" s="5"/>
      <c r="AI85" s="5"/>
    </row>
    <row r="86" spans="20:35" ht="18.75">
      <c r="U86" s="59" t="s">
        <v>27</v>
      </c>
      <c r="V86" s="59" t="s">
        <v>39</v>
      </c>
      <c r="W86" s="59">
        <v>9.6000000000000002E-2</v>
      </c>
      <c r="X86" s="59">
        <v>2.1000000000000001E-2</v>
      </c>
      <c r="AC86" s="5"/>
      <c r="AD86" s="5"/>
      <c r="AE86" s="5"/>
      <c r="AF86" s="5"/>
      <c r="AG86" s="5"/>
      <c r="AH86" s="5"/>
      <c r="AI86" s="5"/>
    </row>
    <row r="87" spans="20:35" ht="18.75">
      <c r="U87" s="59" t="s">
        <v>28</v>
      </c>
      <c r="V87" s="59" t="s">
        <v>39</v>
      </c>
      <c r="W87" s="59">
        <v>6.5000000000000002E-2</v>
      </c>
      <c r="X87" s="59">
        <v>1.7000000000000001E-2</v>
      </c>
      <c r="AC87" s="5"/>
      <c r="AD87" s="5"/>
      <c r="AE87" s="5"/>
      <c r="AF87" s="5"/>
      <c r="AG87" s="5"/>
      <c r="AH87" s="5"/>
      <c r="AI87" s="5"/>
    </row>
    <row r="88" spans="20:35" ht="18.75">
      <c r="U88" s="59"/>
      <c r="AC88" s="5"/>
      <c r="AF88" s="5"/>
    </row>
    <row r="89" spans="20:35" ht="19.5">
      <c r="U89" s="58"/>
      <c r="V89" s="58"/>
      <c r="W89" s="58"/>
      <c r="X89" s="58"/>
      <c r="AC89" s="4"/>
      <c r="AD89" s="4"/>
      <c r="AE89" s="4"/>
      <c r="AF89" s="4"/>
      <c r="AG89" s="4"/>
      <c r="AH89" s="4"/>
      <c r="AI89" s="4"/>
    </row>
    <row r="90" spans="20:35" ht="18.75">
      <c r="T90" s="18" t="s">
        <v>90</v>
      </c>
      <c r="U90" s="59" t="s">
        <v>78</v>
      </c>
      <c r="V90" s="59" t="s">
        <v>4</v>
      </c>
      <c r="W90" s="59">
        <v>4.3369999999999997</v>
      </c>
      <c r="X90" s="59">
        <v>4.3570000000000002</v>
      </c>
      <c r="Z90" s="18">
        <f>1.96*W98</f>
        <v>0.21559999999999999</v>
      </c>
      <c r="AA90" s="18">
        <f>1.96*X98</f>
        <v>5.0959999999999998E-2</v>
      </c>
      <c r="AC90" s="5"/>
      <c r="AD90" s="5"/>
      <c r="AE90" s="5"/>
      <c r="AF90" s="5"/>
      <c r="AG90" s="5"/>
      <c r="AH90" s="5"/>
      <c r="AI90" s="5"/>
    </row>
    <row r="91" spans="20:35" ht="18.75">
      <c r="T91" s="18" t="s">
        <v>91</v>
      </c>
      <c r="U91" s="59" t="s">
        <v>79</v>
      </c>
      <c r="V91" s="59" t="s">
        <v>4</v>
      </c>
      <c r="W91" s="59">
        <v>3.738</v>
      </c>
      <c r="X91" s="59">
        <v>3.75</v>
      </c>
      <c r="Z91" s="18">
        <f t="shared" ref="Z91:AA95" si="10">1.96*W99</f>
        <v>0.26068000000000002</v>
      </c>
      <c r="AA91" s="18">
        <f t="shared" si="10"/>
        <v>5.4879999999999998E-2</v>
      </c>
      <c r="AC91" s="5"/>
      <c r="AD91" s="5"/>
      <c r="AE91" s="5"/>
      <c r="AF91" s="5"/>
      <c r="AG91" s="5"/>
      <c r="AH91" s="5"/>
      <c r="AI91" s="5"/>
    </row>
    <row r="92" spans="20:35" ht="18.75">
      <c r="T92" s="18" t="s">
        <v>92</v>
      </c>
      <c r="U92" s="59" t="s">
        <v>80</v>
      </c>
      <c r="V92" s="59" t="s">
        <v>4</v>
      </c>
      <c r="W92" s="59">
        <v>4.3650000000000002</v>
      </c>
      <c r="X92" s="59">
        <v>4.3650000000000002</v>
      </c>
      <c r="Z92" s="18">
        <f t="shared" si="10"/>
        <v>0.25675999999999999</v>
      </c>
      <c r="AA92" s="18">
        <f t="shared" si="10"/>
        <v>5.2920000000000002E-2</v>
      </c>
      <c r="AC92" s="5"/>
      <c r="AD92" s="5"/>
      <c r="AE92" s="5"/>
      <c r="AF92" s="5"/>
      <c r="AG92" s="5"/>
      <c r="AH92" s="5"/>
      <c r="AI92" s="5"/>
    </row>
    <row r="93" spans="20:35" ht="18.75">
      <c r="T93" s="18" t="s">
        <v>37</v>
      </c>
      <c r="U93" s="59" t="s">
        <v>81</v>
      </c>
      <c r="V93" s="59" t="s">
        <v>4</v>
      </c>
      <c r="W93" s="59">
        <v>3.093</v>
      </c>
      <c r="X93" s="59">
        <v>3.419</v>
      </c>
      <c r="Z93" s="18">
        <f t="shared" si="10"/>
        <v>0.27048</v>
      </c>
      <c r="AA93" s="18">
        <f t="shared" si="10"/>
        <v>6.4680000000000001E-2</v>
      </c>
      <c r="AC93" s="5"/>
      <c r="AD93" s="5"/>
      <c r="AE93" s="5"/>
      <c r="AF93" s="5"/>
      <c r="AG93" s="5"/>
      <c r="AH93" s="5"/>
      <c r="AI93" s="5"/>
    </row>
    <row r="94" spans="20:35" ht="18.75">
      <c r="T94" s="18" t="s">
        <v>2</v>
      </c>
      <c r="U94" s="59" t="s">
        <v>82</v>
      </c>
      <c r="V94" s="59" t="s">
        <v>4</v>
      </c>
      <c r="W94" s="59">
        <v>4.1289999999999996</v>
      </c>
      <c r="X94" s="59">
        <v>4.2149999999999999</v>
      </c>
      <c r="Z94" s="18">
        <f t="shared" si="10"/>
        <v>0.20776</v>
      </c>
      <c r="AA94" s="18">
        <f t="shared" si="10"/>
        <v>4.7039999999999998E-2</v>
      </c>
      <c r="AC94" s="5"/>
      <c r="AD94" s="5"/>
      <c r="AE94" s="5"/>
      <c r="AF94" s="5"/>
      <c r="AG94" s="5"/>
      <c r="AH94" s="5"/>
      <c r="AI94" s="5"/>
    </row>
    <row r="95" spans="20:35" ht="18.75">
      <c r="T95" s="18" t="s">
        <v>33</v>
      </c>
      <c r="U95" s="59" t="s">
        <v>83</v>
      </c>
      <c r="V95" s="59" t="s">
        <v>4</v>
      </c>
      <c r="W95" s="59">
        <v>4.2670000000000003</v>
      </c>
      <c r="X95" s="59">
        <v>4.3840000000000003</v>
      </c>
      <c r="Z95" s="18">
        <f t="shared" si="10"/>
        <v>0.19796</v>
      </c>
      <c r="AA95" s="18">
        <f t="shared" si="10"/>
        <v>3.9199999999999999E-2</v>
      </c>
      <c r="AC95" s="5"/>
      <c r="AD95" s="5"/>
      <c r="AE95" s="5"/>
      <c r="AF95" s="5"/>
      <c r="AG95" s="5"/>
      <c r="AH95" s="5"/>
      <c r="AI95" s="5"/>
    </row>
    <row r="96" spans="20:35" ht="18.75">
      <c r="U96" s="59"/>
      <c r="AC96" s="5"/>
      <c r="AF96" s="5"/>
    </row>
    <row r="97" spans="20:35" ht="19.5">
      <c r="U97" s="58"/>
      <c r="V97" s="58"/>
      <c r="W97" s="58"/>
      <c r="X97" s="58"/>
      <c r="AC97" s="4"/>
      <c r="AD97" s="4"/>
      <c r="AE97" s="4"/>
      <c r="AF97" s="4"/>
      <c r="AG97" s="4"/>
      <c r="AH97" s="4"/>
      <c r="AI97" s="4"/>
    </row>
    <row r="98" spans="20:35" ht="18.75">
      <c r="U98" s="59" t="s">
        <v>78</v>
      </c>
      <c r="V98" s="59" t="s">
        <v>39</v>
      </c>
      <c r="W98" s="59">
        <v>0.11</v>
      </c>
      <c r="X98" s="59">
        <v>2.5999999999999999E-2</v>
      </c>
      <c r="AC98" s="5"/>
      <c r="AD98" s="5"/>
      <c r="AE98" s="5"/>
      <c r="AF98" s="5"/>
      <c r="AG98" s="5"/>
      <c r="AH98" s="5"/>
      <c r="AI98" s="5"/>
    </row>
    <row r="99" spans="20:35" ht="18.75">
      <c r="U99" s="59" t="s">
        <v>79</v>
      </c>
      <c r="V99" s="59" t="s">
        <v>39</v>
      </c>
      <c r="W99" s="59">
        <v>0.13300000000000001</v>
      </c>
      <c r="X99" s="59">
        <v>2.8000000000000001E-2</v>
      </c>
      <c r="AC99" s="5"/>
      <c r="AD99" s="5"/>
      <c r="AE99" s="5"/>
      <c r="AF99" s="5"/>
      <c r="AG99" s="5"/>
      <c r="AH99" s="5"/>
      <c r="AI99" s="5"/>
    </row>
    <row r="100" spans="20:35" ht="18.75">
      <c r="U100" s="59" t="s">
        <v>80</v>
      </c>
      <c r="V100" s="59" t="s">
        <v>39</v>
      </c>
      <c r="W100" s="59">
        <v>0.13100000000000001</v>
      </c>
      <c r="X100" s="59">
        <v>2.7E-2</v>
      </c>
      <c r="AC100" s="5"/>
      <c r="AD100" s="5"/>
      <c r="AE100" s="5"/>
      <c r="AF100" s="5"/>
      <c r="AG100" s="5"/>
      <c r="AH100" s="5"/>
      <c r="AI100" s="5"/>
    </row>
    <row r="101" spans="20:35" ht="18.75">
      <c r="U101" s="59" t="s">
        <v>81</v>
      </c>
      <c r="V101" s="59" t="s">
        <v>39</v>
      </c>
      <c r="W101" s="59">
        <v>0.13800000000000001</v>
      </c>
      <c r="X101" s="59">
        <v>3.3000000000000002E-2</v>
      </c>
      <c r="AC101" s="5"/>
      <c r="AD101" s="5"/>
      <c r="AE101" s="5"/>
      <c r="AF101" s="5"/>
      <c r="AG101" s="5"/>
      <c r="AH101" s="5"/>
      <c r="AI101" s="5"/>
    </row>
    <row r="102" spans="20:35" ht="18.75">
      <c r="U102" s="59" t="s">
        <v>82</v>
      </c>
      <c r="V102" s="59" t="s">
        <v>39</v>
      </c>
      <c r="W102" s="59">
        <v>0.106</v>
      </c>
      <c r="X102" s="59">
        <v>2.4E-2</v>
      </c>
      <c r="AC102" s="5"/>
      <c r="AD102" s="5"/>
      <c r="AE102" s="5"/>
      <c r="AF102" s="5"/>
      <c r="AG102" s="5"/>
      <c r="AH102" s="5"/>
      <c r="AI102" s="5"/>
    </row>
    <row r="103" spans="20:35" ht="18.75">
      <c r="U103" s="59" t="s">
        <v>83</v>
      </c>
      <c r="V103" s="59" t="s">
        <v>39</v>
      </c>
      <c r="W103" s="59">
        <v>0.10100000000000001</v>
      </c>
      <c r="X103" s="59">
        <v>0.02</v>
      </c>
      <c r="AC103" s="5"/>
      <c r="AD103" s="5"/>
      <c r="AE103" s="5"/>
      <c r="AF103" s="5"/>
      <c r="AG103" s="5"/>
      <c r="AH103" s="5"/>
      <c r="AI103" s="5"/>
    </row>
    <row r="104" spans="20:35" ht="18.75">
      <c r="U104" s="59"/>
      <c r="AC104" s="5"/>
      <c r="AF104" s="5"/>
    </row>
    <row r="105" spans="20:35" ht="19.5">
      <c r="U105" s="58"/>
      <c r="V105" s="58"/>
      <c r="W105" s="58"/>
      <c r="X105" s="58"/>
      <c r="AC105" s="4"/>
      <c r="AD105" s="4"/>
      <c r="AE105" s="4"/>
      <c r="AF105" s="4"/>
      <c r="AG105" s="4"/>
      <c r="AH105" s="4"/>
      <c r="AI105" s="4"/>
    </row>
    <row r="106" spans="20:35" ht="18.75">
      <c r="T106" s="18" t="s">
        <v>90</v>
      </c>
      <c r="U106" s="59" t="s">
        <v>84</v>
      </c>
      <c r="V106" s="59" t="s">
        <v>4</v>
      </c>
      <c r="W106" s="59">
        <v>4.5229999999999997</v>
      </c>
      <c r="X106" s="59">
        <v>4.4649999999999999</v>
      </c>
      <c r="Z106" s="18">
        <f>1.96*W114</f>
        <v>0.18815999999999999</v>
      </c>
      <c r="AA106" s="18">
        <f>1.96*X114</f>
        <v>4.7039999999999998E-2</v>
      </c>
      <c r="AC106" s="5"/>
      <c r="AD106" s="5"/>
      <c r="AE106" s="5"/>
      <c r="AF106" s="5"/>
      <c r="AG106" s="5"/>
      <c r="AH106" s="5"/>
      <c r="AI106" s="5"/>
    </row>
    <row r="107" spans="20:35" ht="18.75">
      <c r="T107" s="18" t="s">
        <v>91</v>
      </c>
      <c r="U107" s="59" t="s">
        <v>85</v>
      </c>
      <c r="V107" s="59" t="s">
        <v>4</v>
      </c>
      <c r="W107" s="59">
        <v>4.1159999999999997</v>
      </c>
      <c r="X107" s="59">
        <v>4.1849999999999996</v>
      </c>
      <c r="Z107" s="18">
        <f>1.96*W115</f>
        <v>0.22344</v>
      </c>
      <c r="AA107" s="18">
        <f t="shared" ref="Z107:AA111" si="11">1.96*X115</f>
        <v>4.9000000000000002E-2</v>
      </c>
      <c r="AC107" s="5"/>
      <c r="AD107" s="5"/>
      <c r="AE107" s="5"/>
      <c r="AF107" s="5"/>
      <c r="AG107" s="5"/>
      <c r="AH107" s="5"/>
      <c r="AI107" s="5"/>
    </row>
    <row r="108" spans="20:35" ht="18.75">
      <c r="T108" s="18" t="s">
        <v>92</v>
      </c>
      <c r="U108" s="59" t="s">
        <v>86</v>
      </c>
      <c r="V108" s="59" t="s">
        <v>4</v>
      </c>
      <c r="W108" s="59">
        <v>4.5359999999999996</v>
      </c>
      <c r="X108" s="59">
        <v>4.4749999999999996</v>
      </c>
      <c r="Z108" s="18">
        <f t="shared" si="11"/>
        <v>0.21951999999999999</v>
      </c>
      <c r="AA108" s="18">
        <f t="shared" si="11"/>
        <v>5.0959999999999998E-2</v>
      </c>
      <c r="AC108" s="5"/>
      <c r="AD108" s="5"/>
      <c r="AE108" s="5"/>
      <c r="AF108" s="5"/>
      <c r="AG108" s="5"/>
      <c r="AH108" s="5"/>
      <c r="AI108" s="5"/>
    </row>
    <row r="109" spans="20:35" ht="18.75">
      <c r="T109" s="18" t="s">
        <v>37</v>
      </c>
      <c r="U109" s="59" t="s">
        <v>87</v>
      </c>
      <c r="V109" s="59" t="s">
        <v>4</v>
      </c>
      <c r="W109" s="59">
        <v>3.5</v>
      </c>
      <c r="X109" s="59">
        <v>3.7170000000000001</v>
      </c>
      <c r="Z109" s="18">
        <f t="shared" si="11"/>
        <v>0.27635999999999999</v>
      </c>
      <c r="AA109" s="18">
        <f t="shared" si="11"/>
        <v>6.4680000000000001E-2</v>
      </c>
      <c r="AC109" s="5"/>
      <c r="AD109" s="5"/>
      <c r="AE109" s="5"/>
      <c r="AF109" s="5"/>
      <c r="AG109" s="5"/>
      <c r="AH109" s="5"/>
      <c r="AI109" s="5"/>
    </row>
    <row r="110" spans="20:35" ht="18.75">
      <c r="T110" s="18" t="s">
        <v>2</v>
      </c>
      <c r="U110" s="59" t="s">
        <v>88</v>
      </c>
      <c r="V110" s="59" t="s">
        <v>4</v>
      </c>
      <c r="W110" s="59">
        <v>4.5529999999999999</v>
      </c>
      <c r="X110" s="59">
        <v>4.4429999999999996</v>
      </c>
      <c r="Z110" s="18">
        <f t="shared" si="11"/>
        <v>0.1862</v>
      </c>
      <c r="AA110" s="18">
        <f t="shared" si="11"/>
        <v>4.1160000000000002E-2</v>
      </c>
      <c r="AC110" s="5"/>
      <c r="AD110" s="5"/>
      <c r="AE110" s="5"/>
      <c r="AF110" s="5"/>
      <c r="AG110" s="5"/>
      <c r="AH110" s="5"/>
      <c r="AI110" s="5"/>
    </row>
    <row r="111" spans="20:35" ht="18.75">
      <c r="T111" s="18" t="s">
        <v>33</v>
      </c>
      <c r="U111" s="59" t="s">
        <v>89</v>
      </c>
      <c r="V111" s="59" t="s">
        <v>4</v>
      </c>
      <c r="W111" s="59">
        <v>4.3289999999999997</v>
      </c>
      <c r="X111" s="59">
        <v>4.4290000000000003</v>
      </c>
      <c r="Z111" s="18">
        <f t="shared" si="11"/>
        <v>0.17835999999999999</v>
      </c>
      <c r="AA111" s="18">
        <f t="shared" si="11"/>
        <v>3.9199999999999999E-2</v>
      </c>
      <c r="AC111" s="5"/>
      <c r="AD111" s="5"/>
      <c r="AE111" s="5"/>
      <c r="AF111" s="5"/>
      <c r="AG111" s="5"/>
      <c r="AH111" s="5"/>
      <c r="AI111" s="5"/>
    </row>
    <row r="112" spans="20:35" ht="18.75">
      <c r="U112" s="59"/>
      <c r="AC112" s="5"/>
      <c r="AF112" s="5"/>
    </row>
    <row r="113" spans="21:35" ht="19.5">
      <c r="U113" s="58"/>
      <c r="V113" s="58"/>
      <c r="W113" s="58"/>
      <c r="X113" s="58"/>
      <c r="AC113" s="4"/>
      <c r="AD113" s="4"/>
      <c r="AE113" s="4"/>
      <c r="AF113" s="4"/>
      <c r="AG113" s="4"/>
      <c r="AH113" s="4"/>
      <c r="AI113" s="4"/>
    </row>
    <row r="114" spans="21:35" ht="18.75">
      <c r="U114" s="59" t="s">
        <v>84</v>
      </c>
      <c r="V114" s="59" t="s">
        <v>39</v>
      </c>
      <c r="W114" s="59">
        <v>9.6000000000000002E-2</v>
      </c>
      <c r="X114" s="59">
        <v>2.4E-2</v>
      </c>
      <c r="AC114" s="5"/>
      <c r="AD114" s="5"/>
      <c r="AE114" s="5"/>
      <c r="AF114" s="5"/>
      <c r="AG114" s="5"/>
      <c r="AH114" s="5"/>
      <c r="AI114" s="5"/>
    </row>
    <row r="115" spans="21:35" ht="18.75">
      <c r="U115" s="59" t="s">
        <v>85</v>
      </c>
      <c r="V115" s="59" t="s">
        <v>39</v>
      </c>
      <c r="W115" s="59">
        <v>0.114</v>
      </c>
      <c r="X115" s="59">
        <v>2.5000000000000001E-2</v>
      </c>
      <c r="AC115" s="5"/>
      <c r="AD115" s="5"/>
      <c r="AE115" s="5"/>
      <c r="AF115" s="5"/>
      <c r="AG115" s="5"/>
      <c r="AH115" s="5"/>
      <c r="AI115" s="5"/>
    </row>
    <row r="116" spans="21:35" ht="18.75">
      <c r="U116" s="59" t="s">
        <v>86</v>
      </c>
      <c r="V116" s="59" t="s">
        <v>39</v>
      </c>
      <c r="W116" s="59">
        <v>0.112</v>
      </c>
      <c r="X116" s="59">
        <v>2.5999999999999999E-2</v>
      </c>
      <c r="AC116" s="5"/>
      <c r="AD116" s="5"/>
      <c r="AE116" s="5"/>
      <c r="AF116" s="5"/>
      <c r="AG116" s="5"/>
      <c r="AH116" s="5"/>
      <c r="AI116" s="5"/>
    </row>
    <row r="117" spans="21:35" ht="18.75">
      <c r="U117" s="59" t="s">
        <v>87</v>
      </c>
      <c r="V117" s="59" t="s">
        <v>39</v>
      </c>
      <c r="W117" s="59">
        <v>0.14099999999999999</v>
      </c>
      <c r="X117" s="59">
        <v>3.3000000000000002E-2</v>
      </c>
      <c r="AC117" s="5"/>
      <c r="AD117" s="5"/>
      <c r="AE117" s="5"/>
      <c r="AF117" s="5"/>
      <c r="AG117" s="5"/>
      <c r="AH117" s="5"/>
      <c r="AI117" s="5"/>
    </row>
    <row r="118" spans="21:35" ht="18.75">
      <c r="U118" s="59" t="s">
        <v>88</v>
      </c>
      <c r="V118" s="59" t="s">
        <v>39</v>
      </c>
      <c r="W118" s="59">
        <v>9.5000000000000001E-2</v>
      </c>
      <c r="X118" s="59">
        <v>2.1000000000000001E-2</v>
      </c>
      <c r="AC118" s="5"/>
      <c r="AD118" s="5"/>
      <c r="AE118" s="5"/>
      <c r="AF118" s="5"/>
      <c r="AG118" s="5"/>
      <c r="AH118" s="5"/>
      <c r="AI118" s="5"/>
    </row>
    <row r="119" spans="21:35" ht="18.75">
      <c r="U119" s="59" t="s">
        <v>89</v>
      </c>
      <c r="V119" s="59" t="s">
        <v>39</v>
      </c>
      <c r="W119" s="59">
        <v>9.0999999999999998E-2</v>
      </c>
      <c r="X119" s="59">
        <v>0.02</v>
      </c>
      <c r="AC119" s="5"/>
      <c r="AD119" s="5"/>
      <c r="AE119" s="5"/>
      <c r="AF119" s="5"/>
      <c r="AG119" s="5"/>
      <c r="AH119" s="5"/>
      <c r="AI119" s="5"/>
    </row>
    <row r="120" spans="21:35" ht="18">
      <c r="U120" s="5"/>
      <c r="AF120" s="5"/>
    </row>
    <row r="121" spans="21:35" ht="18">
      <c r="U121" s="4"/>
      <c r="V121" s="4"/>
      <c r="W121" s="4"/>
      <c r="X121" s="4"/>
      <c r="Y121" s="4"/>
      <c r="AF121" s="5"/>
    </row>
    <row r="122" spans="21:35" ht="18">
      <c r="U122" s="5"/>
      <c r="V122" s="5"/>
      <c r="W122" s="5"/>
      <c r="X122" s="5"/>
      <c r="Y122" s="5"/>
    </row>
    <row r="123" spans="21:35" ht="18">
      <c r="U123" s="5"/>
      <c r="V123" s="5"/>
      <c r="W123" s="5"/>
      <c r="X123" s="5"/>
      <c r="Y123" s="5"/>
      <c r="AF123" s="4"/>
    </row>
    <row r="124" spans="21:35" ht="18">
      <c r="U124" s="5"/>
      <c r="V124" s="5"/>
      <c r="W124" s="5"/>
      <c r="X124" s="5"/>
      <c r="Y124" s="5"/>
      <c r="AF124" s="5"/>
    </row>
    <row r="125" spans="21:35" ht="18">
      <c r="U125" s="5"/>
      <c r="V125" s="5"/>
      <c r="W125" s="5"/>
      <c r="X125" s="5"/>
      <c r="Y125" s="5"/>
      <c r="AF125" s="5"/>
    </row>
    <row r="126" spans="21:35" ht="18">
      <c r="U126" s="5"/>
      <c r="V126" s="5"/>
      <c r="W126" s="5"/>
      <c r="X126" s="5"/>
      <c r="Y126" s="5"/>
      <c r="AF126" s="5"/>
    </row>
    <row r="127" spans="21:35" ht="18">
      <c r="U127" s="5"/>
      <c r="AF127" s="5"/>
    </row>
    <row r="128" spans="21:35" ht="18">
      <c r="U128" s="4"/>
      <c r="V128" s="4"/>
      <c r="W128" s="4"/>
      <c r="X128" s="4"/>
      <c r="Y128" s="4"/>
      <c r="AF128" s="5"/>
    </row>
    <row r="129" spans="21:32" ht="18">
      <c r="U129" s="5"/>
      <c r="V129" s="5"/>
      <c r="W129" s="5"/>
      <c r="X129" s="5"/>
      <c r="Y129" s="5"/>
      <c r="AF129" s="5"/>
    </row>
    <row r="130" spans="21:32" ht="18">
      <c r="U130" s="5"/>
      <c r="V130" s="5"/>
      <c r="W130" s="5"/>
      <c r="X130" s="5"/>
      <c r="Y130" s="5"/>
    </row>
    <row r="131" spans="21:32" ht="18">
      <c r="U131" s="5"/>
      <c r="V131" s="5"/>
      <c r="W131" s="5"/>
      <c r="X131" s="5"/>
      <c r="Y131" s="5"/>
      <c r="AF131" s="4"/>
    </row>
    <row r="132" spans="21:32" ht="18">
      <c r="U132" s="5"/>
      <c r="V132" s="5"/>
      <c r="W132" s="5"/>
      <c r="X132" s="5"/>
      <c r="Y132" s="5"/>
      <c r="AF132" s="5"/>
    </row>
    <row r="133" spans="21:32" ht="18">
      <c r="U133" s="5"/>
      <c r="V133" s="5"/>
      <c r="W133" s="5"/>
      <c r="X133" s="5"/>
      <c r="Y133" s="5"/>
      <c r="AF133" s="5"/>
    </row>
    <row r="134" spans="21:32" ht="18">
      <c r="AF134" s="5"/>
    </row>
    <row r="135" spans="21:32" ht="18">
      <c r="AF135" s="5"/>
    </row>
    <row r="136" spans="21:32" ht="18">
      <c r="AF136" s="5"/>
    </row>
    <row r="137" spans="21:32" ht="18">
      <c r="AF137" s="5"/>
    </row>
  </sheetData>
  <mergeCells count="1">
    <mergeCell ref="A1:P1"/>
  </mergeCells>
  <pageMargins left="0.7" right="0.7" top="0.75" bottom="0.75" header="0.3" footer="0.3"/>
  <pageSetup orientation="portrait" horizontalDpi="0" verticalDpi="0"/>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8AAEB-8800-8C42-BD90-AA51FE34F692}">
  <dimension ref="A1:X83"/>
  <sheetViews>
    <sheetView showGridLines="0" topLeftCell="A91" zoomScaleNormal="100" workbookViewId="0">
      <selection sqref="A1:M1"/>
    </sheetView>
  </sheetViews>
  <sheetFormatPr defaultColWidth="11.5546875" defaultRowHeight="15"/>
  <cols>
    <col min="1" max="10" width="13.77734375" customWidth="1"/>
    <col min="11" max="11" width="16" bestFit="1" customWidth="1"/>
    <col min="12" max="13" width="13.77734375" customWidth="1"/>
    <col min="16" max="16" width="54.44140625" hidden="1" customWidth="1"/>
    <col min="17" max="17" width="45" hidden="1" customWidth="1"/>
    <col min="18" max="18" width="26.33203125" hidden="1" customWidth="1"/>
    <col min="19" max="20" width="15.77734375" hidden="1" customWidth="1"/>
    <col min="21" max="22" width="0" hidden="1" customWidth="1"/>
    <col min="23" max="23" width="15.77734375" hidden="1" customWidth="1"/>
    <col min="24" max="24" width="0" hidden="1" customWidth="1"/>
  </cols>
  <sheetData>
    <row r="1" spans="1:13" ht="90" customHeight="1">
      <c r="A1" s="137" t="s">
        <v>192</v>
      </c>
      <c r="B1" s="137"/>
      <c r="C1" s="137"/>
      <c r="D1" s="137"/>
      <c r="E1" s="137"/>
      <c r="F1" s="137"/>
      <c r="G1" s="137"/>
      <c r="H1" s="137"/>
      <c r="I1" s="137"/>
      <c r="J1" s="137"/>
      <c r="K1" s="137"/>
      <c r="L1" s="137"/>
      <c r="M1" s="137"/>
    </row>
    <row r="3" spans="1:13" ht="18.75">
      <c r="A3" s="3" t="s">
        <v>63</v>
      </c>
    </row>
    <row r="17" spans="11:24">
      <c r="O17" s="11"/>
    </row>
    <row r="19" spans="11:24" ht="18">
      <c r="P19" s="10" t="s">
        <v>188</v>
      </c>
    </row>
    <row r="20" spans="11:24" ht="19.5">
      <c r="P20" s="58"/>
      <c r="Q20" s="58" t="s">
        <v>93</v>
      </c>
    </row>
    <row r="21" spans="11:24" ht="19.5">
      <c r="K21" s="6"/>
      <c r="L21" s="13"/>
      <c r="P21" s="58"/>
      <c r="Q21" s="58" t="s">
        <v>193</v>
      </c>
      <c r="R21" s="58" t="s">
        <v>66</v>
      </c>
    </row>
    <row r="22" spans="11:24" ht="19.5">
      <c r="K22" s="6"/>
      <c r="L22" s="7"/>
      <c r="P22" s="58"/>
      <c r="Q22" s="58" t="s">
        <v>65</v>
      </c>
      <c r="R22" s="58" t="s">
        <v>65</v>
      </c>
    </row>
    <row r="23" spans="11:24" ht="19.5">
      <c r="K23" s="6"/>
      <c r="L23" s="7"/>
      <c r="P23" s="58" t="s">
        <v>38</v>
      </c>
      <c r="Q23" s="58" t="s">
        <v>4</v>
      </c>
      <c r="R23" s="58" t="s">
        <v>39</v>
      </c>
      <c r="S23" s="58" t="s">
        <v>3</v>
      </c>
      <c r="T23" s="58" t="s">
        <v>4</v>
      </c>
      <c r="U23" s="58" t="s">
        <v>39</v>
      </c>
      <c r="V23" s="58" t="s">
        <v>3</v>
      </c>
      <c r="W23" s="4" t="s">
        <v>94</v>
      </c>
      <c r="X23" s="4" t="s">
        <v>97</v>
      </c>
    </row>
    <row r="24" spans="11:24" ht="18.75">
      <c r="K24" s="6"/>
      <c r="L24" s="7"/>
      <c r="P24" s="59" t="s">
        <v>96</v>
      </c>
      <c r="Q24" s="59">
        <v>3.7</v>
      </c>
      <c r="R24" s="59">
        <v>5.6000000000000001E-2</v>
      </c>
      <c r="S24" s="59">
        <v>231</v>
      </c>
      <c r="T24" s="59">
        <v>3.907</v>
      </c>
      <c r="U24" s="59">
        <v>1.2999999999999999E-2</v>
      </c>
      <c r="V24" s="59">
        <v>4577</v>
      </c>
      <c r="W24" s="18">
        <f>1.96*R24</f>
        <v>0.10976</v>
      </c>
      <c r="X24" s="18">
        <f>1.96*U24</f>
        <v>2.5479999999999999E-2</v>
      </c>
    </row>
    <row r="25" spans="11:24" ht="18.75">
      <c r="K25" s="6"/>
      <c r="L25" s="7"/>
      <c r="P25" s="59" t="s">
        <v>77</v>
      </c>
      <c r="Q25" s="59" t="s">
        <v>116</v>
      </c>
      <c r="R25" s="59" t="s">
        <v>116</v>
      </c>
      <c r="S25" s="59">
        <v>0</v>
      </c>
      <c r="T25" s="59">
        <v>3.742</v>
      </c>
      <c r="U25" s="59">
        <v>3.5000000000000003E-2</v>
      </c>
      <c r="V25" s="59">
        <v>803</v>
      </c>
      <c r="W25" s="18" t="e">
        <f t="shared" ref="W25:W28" si="0">1.96*R25</f>
        <v>#VALUE!</v>
      </c>
      <c r="X25" s="18">
        <f t="shared" ref="X25:X28" si="1">1.96*U25</f>
        <v>6.8600000000000008E-2</v>
      </c>
    </row>
    <row r="26" spans="11:24" ht="18.75">
      <c r="K26" s="6"/>
      <c r="L26" s="7"/>
      <c r="P26" s="59" t="s">
        <v>1</v>
      </c>
      <c r="Q26" s="59">
        <v>3.5950000000000002</v>
      </c>
      <c r="R26" s="59">
        <v>9.4E-2</v>
      </c>
      <c r="S26" s="59">
        <v>87</v>
      </c>
      <c r="T26" s="59">
        <v>3.74</v>
      </c>
      <c r="U26" s="59">
        <v>2.4E-2</v>
      </c>
      <c r="V26" s="59">
        <v>1684</v>
      </c>
      <c r="W26" s="18">
        <f t="shared" si="0"/>
        <v>0.18423999999999999</v>
      </c>
      <c r="X26" s="18">
        <f t="shared" si="1"/>
        <v>4.7039999999999998E-2</v>
      </c>
    </row>
    <row r="27" spans="11:24" ht="18.75">
      <c r="P27" s="59" t="s">
        <v>2</v>
      </c>
      <c r="Q27" s="59">
        <v>3.516</v>
      </c>
      <c r="R27" s="59">
        <v>6.6000000000000003E-2</v>
      </c>
      <c r="S27" s="59">
        <v>154</v>
      </c>
      <c r="T27" s="59">
        <v>3.7160000000000002</v>
      </c>
      <c r="U27" s="59">
        <v>1.7000000000000001E-2</v>
      </c>
      <c r="V27" s="59">
        <v>2516</v>
      </c>
      <c r="W27" s="18">
        <f t="shared" si="0"/>
        <v>0.12936</v>
      </c>
      <c r="X27" s="18">
        <f t="shared" si="1"/>
        <v>3.3320000000000002E-2</v>
      </c>
    </row>
    <row r="28" spans="11:24" ht="18.75">
      <c r="P28" s="59" t="s">
        <v>31</v>
      </c>
      <c r="Q28" s="59">
        <v>3.6309999999999998</v>
      </c>
      <c r="R28" s="59">
        <v>0.219</v>
      </c>
      <c r="S28" s="59">
        <v>13</v>
      </c>
      <c r="T28" s="59">
        <v>4.0880000000000001</v>
      </c>
      <c r="U28" s="59">
        <v>4.3999999999999997E-2</v>
      </c>
      <c r="V28" s="59">
        <v>382</v>
      </c>
      <c r="W28" s="18">
        <f t="shared" si="0"/>
        <v>0.42924000000000001</v>
      </c>
      <c r="X28" s="18">
        <f t="shared" si="1"/>
        <v>8.6239999999999997E-2</v>
      </c>
    </row>
    <row r="29" spans="11:24" ht="18">
      <c r="P29" s="5"/>
    </row>
    <row r="30" spans="11:24" ht="18">
      <c r="P30" s="4"/>
      <c r="Q30" s="4"/>
      <c r="R30" s="4"/>
      <c r="S30" s="4"/>
      <c r="T30" s="4"/>
      <c r="U30" s="4"/>
      <c r="V30" s="4"/>
    </row>
    <row r="31" spans="11:24" ht="18">
      <c r="P31" s="5"/>
      <c r="Q31" s="5"/>
      <c r="R31" s="5"/>
      <c r="S31" s="5"/>
      <c r="T31" s="5"/>
      <c r="U31" s="5"/>
      <c r="V31" s="5"/>
      <c r="W31" s="5"/>
      <c r="X31" s="5"/>
    </row>
    <row r="32" spans="11:24" ht="18">
      <c r="P32" s="5"/>
      <c r="Q32" s="5"/>
      <c r="R32" s="5"/>
      <c r="S32" s="5"/>
      <c r="T32" s="5"/>
      <c r="U32" s="5"/>
      <c r="V32" s="5"/>
      <c r="W32" s="5"/>
      <c r="X32" s="5"/>
    </row>
    <row r="33" spans="16:24" ht="18">
      <c r="P33" s="5"/>
      <c r="Q33" s="5"/>
      <c r="R33" s="5"/>
      <c r="S33" s="5"/>
      <c r="T33" s="5"/>
      <c r="U33" s="5"/>
      <c r="V33" s="5"/>
      <c r="W33" s="5"/>
      <c r="X33" s="5"/>
    </row>
    <row r="34" spans="16:24" ht="18">
      <c r="P34" s="5"/>
    </row>
    <row r="35" spans="16:24" ht="18">
      <c r="P35" s="4"/>
      <c r="Q35" s="4"/>
      <c r="R35" s="4"/>
      <c r="S35" s="4"/>
      <c r="T35" s="4"/>
      <c r="U35" s="4"/>
      <c r="V35" s="4"/>
    </row>
    <row r="36" spans="16:24" ht="18">
      <c r="P36" s="5"/>
      <c r="Q36" s="5"/>
      <c r="R36" s="5"/>
      <c r="S36" s="5"/>
      <c r="T36" s="5"/>
      <c r="U36" s="5"/>
      <c r="V36" s="5"/>
      <c r="W36" s="5"/>
      <c r="X36" s="5"/>
    </row>
    <row r="37" spans="16:24" ht="18">
      <c r="P37" s="5"/>
      <c r="Q37" s="5"/>
      <c r="R37" s="5"/>
      <c r="S37" s="5"/>
      <c r="T37" s="5"/>
      <c r="U37" s="5"/>
      <c r="V37" s="5"/>
      <c r="W37" s="5"/>
      <c r="X37" s="5"/>
    </row>
    <row r="38" spans="16:24" ht="18">
      <c r="P38" s="5"/>
      <c r="Q38" s="5"/>
      <c r="R38" s="5"/>
      <c r="S38" s="5"/>
      <c r="T38" s="5"/>
      <c r="U38" s="5"/>
      <c r="V38" s="5"/>
      <c r="W38" s="5"/>
      <c r="X38" s="5"/>
    </row>
    <row r="49" spans="11:24" ht="18">
      <c r="K49" s="6"/>
      <c r="L49" s="6"/>
    </row>
    <row r="50" spans="11:24" ht="18">
      <c r="K50" s="6"/>
      <c r="L50" s="13"/>
    </row>
    <row r="51" spans="11:24" ht="18">
      <c r="K51" s="6"/>
      <c r="L51" s="7"/>
    </row>
    <row r="52" spans="11:24" ht="18">
      <c r="K52" s="6"/>
      <c r="L52" s="7"/>
    </row>
    <row r="53" spans="11:24" ht="18">
      <c r="K53" s="6"/>
      <c r="L53" s="7"/>
    </row>
    <row r="55" spans="11:24" ht="18">
      <c r="P55" s="10" t="s">
        <v>189</v>
      </c>
    </row>
    <row r="56" spans="11:24" ht="19.5">
      <c r="P56" s="58"/>
      <c r="Q56" s="58" t="s">
        <v>93</v>
      </c>
    </row>
    <row r="57" spans="11:24" ht="19.5">
      <c r="P57" s="58"/>
      <c r="Q57" s="58" t="s">
        <v>193</v>
      </c>
      <c r="R57" s="58" t="s">
        <v>66</v>
      </c>
    </row>
    <row r="58" spans="11:24" ht="19.5">
      <c r="P58" s="58"/>
      <c r="Q58" s="58" t="s">
        <v>65</v>
      </c>
      <c r="R58" s="58" t="s">
        <v>65</v>
      </c>
    </row>
    <row r="59" spans="11:24" ht="19.5">
      <c r="P59" s="58" t="s">
        <v>57</v>
      </c>
      <c r="Q59" s="58" t="s">
        <v>4</v>
      </c>
      <c r="R59" s="58" t="s">
        <v>39</v>
      </c>
      <c r="S59" s="58" t="s">
        <v>3</v>
      </c>
      <c r="T59" s="58" t="s">
        <v>4</v>
      </c>
      <c r="U59" s="58" t="s">
        <v>39</v>
      </c>
      <c r="V59" s="58" t="s">
        <v>3</v>
      </c>
      <c r="W59" s="4" t="s">
        <v>94</v>
      </c>
      <c r="X59" s="4" t="s">
        <v>97</v>
      </c>
    </row>
    <row r="60" spans="11:24" ht="18.75">
      <c r="P60" s="59" t="s">
        <v>59</v>
      </c>
      <c r="Q60" s="59">
        <v>3.6869999999999998</v>
      </c>
      <c r="R60" s="59">
        <v>7.2999999999999995E-2</v>
      </c>
      <c r="S60" s="59">
        <v>145</v>
      </c>
      <c r="T60" s="59">
        <v>3.9529999999999998</v>
      </c>
      <c r="U60" s="59">
        <v>1.6E-2</v>
      </c>
      <c r="V60" s="59">
        <v>2767</v>
      </c>
      <c r="W60" s="5">
        <f>1.96*R60</f>
        <v>0.14307999999999998</v>
      </c>
      <c r="X60" s="5">
        <f>1.96*U60</f>
        <v>3.1359999999999999E-2</v>
      </c>
    </row>
    <row r="61" spans="11:24" ht="18.75">
      <c r="P61" s="59" t="s">
        <v>60</v>
      </c>
      <c r="Q61" s="59">
        <v>3.6739999999999999</v>
      </c>
      <c r="R61" s="59">
        <v>5.6000000000000001E-2</v>
      </c>
      <c r="S61" s="59">
        <v>223</v>
      </c>
      <c r="T61" s="59">
        <v>3.8959999999999999</v>
      </c>
      <c r="U61" s="59">
        <v>1.2E-2</v>
      </c>
      <c r="V61" s="59">
        <v>4781</v>
      </c>
      <c r="W61" s="5">
        <f t="shared" ref="W61:W62" si="2">1.96*R61</f>
        <v>0.10976</v>
      </c>
      <c r="X61" s="5">
        <f t="shared" ref="X61:X62" si="3">1.96*U61</f>
        <v>2.3519999999999999E-2</v>
      </c>
    </row>
    <row r="62" spans="11:24" ht="18.75">
      <c r="P62" s="59" t="s">
        <v>58</v>
      </c>
      <c r="Q62" s="59">
        <v>3.4</v>
      </c>
      <c r="R62" s="59">
        <v>0.26700000000000002</v>
      </c>
      <c r="S62" s="59">
        <v>14</v>
      </c>
      <c r="T62" s="59">
        <v>3.7509999999999999</v>
      </c>
      <c r="U62" s="59">
        <v>0.06</v>
      </c>
      <c r="V62" s="59">
        <v>198</v>
      </c>
      <c r="W62" s="5">
        <f t="shared" si="2"/>
        <v>0.52332000000000001</v>
      </c>
      <c r="X62" s="5">
        <f t="shared" si="3"/>
        <v>0.1176</v>
      </c>
    </row>
    <row r="63" spans="11:24" ht="18.75">
      <c r="P63" s="59"/>
    </row>
    <row r="64" spans="11:24" ht="19.5">
      <c r="P64" s="58" t="s">
        <v>44</v>
      </c>
      <c r="Q64" s="58"/>
      <c r="R64" s="58"/>
      <c r="S64" s="58"/>
      <c r="T64" s="58"/>
      <c r="U64" s="58"/>
      <c r="V64" s="58"/>
    </row>
    <row r="65" spans="11:24" ht="18.75">
      <c r="P65" s="59" t="s">
        <v>45</v>
      </c>
      <c r="Q65" s="59">
        <v>3.8</v>
      </c>
      <c r="R65" s="59">
        <v>0.32200000000000001</v>
      </c>
      <c r="S65" s="59">
        <v>5</v>
      </c>
      <c r="T65" s="59">
        <v>4.2030000000000003</v>
      </c>
      <c r="U65" s="59">
        <v>3.9E-2</v>
      </c>
      <c r="V65" s="59">
        <v>374</v>
      </c>
      <c r="W65" s="5">
        <f>1.96*R65</f>
        <v>0.63112000000000001</v>
      </c>
      <c r="X65" s="5">
        <f>1.96*U65</f>
        <v>7.6439999999999994E-2</v>
      </c>
    </row>
    <row r="66" spans="11:24" ht="18.75">
      <c r="P66" s="59" t="s">
        <v>46</v>
      </c>
      <c r="Q66" s="59">
        <v>3.5779999999999998</v>
      </c>
      <c r="R66" s="59">
        <v>7.0999999999999994E-2</v>
      </c>
      <c r="S66" s="59">
        <v>147</v>
      </c>
      <c r="T66" s="59">
        <v>3.827</v>
      </c>
      <c r="U66" s="59">
        <v>2.3E-2</v>
      </c>
      <c r="V66" s="59">
        <v>1508</v>
      </c>
      <c r="W66" s="5">
        <f t="shared" ref="W66:W67" si="4">1.96*R66</f>
        <v>0.13915999999999998</v>
      </c>
      <c r="X66" s="5">
        <f t="shared" ref="X66:X67" si="5">1.96*U66</f>
        <v>4.5079999999999995E-2</v>
      </c>
    </row>
    <row r="67" spans="11:24" ht="18.75">
      <c r="P67" s="59" t="s">
        <v>47</v>
      </c>
      <c r="Q67" s="59">
        <v>3.714</v>
      </c>
      <c r="R67" s="59">
        <v>5.8000000000000003E-2</v>
      </c>
      <c r="S67" s="59">
        <v>229</v>
      </c>
      <c r="T67" s="59">
        <v>3.9220000000000002</v>
      </c>
      <c r="U67" s="59">
        <v>1.0999999999999999E-2</v>
      </c>
      <c r="V67" s="59">
        <v>5549</v>
      </c>
      <c r="W67" s="5">
        <f t="shared" si="4"/>
        <v>0.11368</v>
      </c>
      <c r="X67" s="5">
        <f t="shared" si="5"/>
        <v>2.1559999999999999E-2</v>
      </c>
    </row>
    <row r="80" spans="11:24" ht="18">
      <c r="K80" s="6"/>
      <c r="L80" s="13"/>
    </row>
    <row r="81" spans="11:12" ht="18">
      <c r="K81" s="6"/>
      <c r="L81" s="7"/>
    </row>
    <row r="82" spans="11:12" ht="18">
      <c r="K82" s="6"/>
      <c r="L82" s="7"/>
    </row>
    <row r="83" spans="11:12" ht="18">
      <c r="K83" s="6"/>
      <c r="L83" s="7"/>
    </row>
  </sheetData>
  <mergeCells count="1">
    <mergeCell ref="A1:M1"/>
  </mergeCells>
  <pageMargins left="0.7" right="0.7" top="0.75" bottom="0.75" header="0.3" footer="0.3"/>
  <pageSetup orientation="portrait" horizontalDpi="0" verticalDpi="0"/>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010BE9-3511-4843-B6BB-0D346CE07BA1}">
  <dimension ref="A1:AD116"/>
  <sheetViews>
    <sheetView showGridLines="0" topLeftCell="A91" zoomScaleNormal="100" workbookViewId="0">
      <selection sqref="A1:M1"/>
    </sheetView>
  </sheetViews>
  <sheetFormatPr defaultColWidth="11.5546875" defaultRowHeight="15"/>
  <cols>
    <col min="1" max="2" width="13.77734375" customWidth="1"/>
    <col min="3" max="3" width="80.77734375" customWidth="1"/>
    <col min="4" max="9" width="13.77734375" customWidth="1"/>
    <col min="10" max="10" width="14" customWidth="1"/>
    <col min="11" max="13" width="13.77734375" customWidth="1"/>
    <col min="16" max="16" width="44" hidden="1" customWidth="1"/>
    <col min="17" max="17" width="71.6640625" hidden="1" customWidth="1"/>
    <col min="18" max="18" width="45.6640625" hidden="1" customWidth="1"/>
    <col min="19" max="19" width="25.77734375" hidden="1" customWidth="1"/>
    <col min="20" max="20" width="13" hidden="1" customWidth="1"/>
    <col min="21" max="21" width="14.6640625" hidden="1" customWidth="1"/>
    <col min="22" max="22" width="10.77734375" hidden="1" customWidth="1"/>
    <col min="23" max="23" width="43.109375" hidden="1" customWidth="1"/>
    <col min="24" max="24" width="32.109375" hidden="1" customWidth="1"/>
    <col min="26" max="26" width="35.6640625" bestFit="1" customWidth="1"/>
  </cols>
  <sheetData>
    <row r="1" spans="1:24" ht="90" customHeight="1">
      <c r="A1" s="137" t="s">
        <v>192</v>
      </c>
      <c r="B1" s="137"/>
      <c r="C1" s="137"/>
      <c r="D1" s="137"/>
      <c r="E1" s="137"/>
      <c r="F1" s="137"/>
      <c r="G1" s="137"/>
      <c r="H1" s="137"/>
      <c r="I1" s="137"/>
      <c r="J1" s="137"/>
      <c r="K1" s="137"/>
      <c r="L1" s="137"/>
      <c r="M1" s="137"/>
    </row>
    <row r="2" spans="1:24" ht="18">
      <c r="Q2" s="9" t="s">
        <v>191</v>
      </c>
    </row>
    <row r="3" spans="1:24" ht="19.5">
      <c r="A3" s="3" t="s">
        <v>112</v>
      </c>
      <c r="Q3" s="58"/>
      <c r="R3" s="58" t="s">
        <v>93</v>
      </c>
    </row>
    <row r="4" spans="1:24" ht="19.5">
      <c r="Q4" s="58"/>
      <c r="R4" s="58"/>
      <c r="S4" s="58" t="s">
        <v>193</v>
      </c>
      <c r="T4" s="58" t="s">
        <v>66</v>
      </c>
    </row>
    <row r="5" spans="1:24" ht="18.75">
      <c r="C5" s="4"/>
      <c r="D5" s="4"/>
      <c r="E5" s="4"/>
      <c r="F5" s="4"/>
      <c r="P5" s="54" t="s">
        <v>100</v>
      </c>
      <c r="Q5" s="59" t="s">
        <v>99</v>
      </c>
      <c r="R5" s="59" t="s">
        <v>4</v>
      </c>
      <c r="S5" s="59">
        <v>3.1619999999999999</v>
      </c>
      <c r="T5" s="59">
        <v>3.5089999999999999</v>
      </c>
    </row>
    <row r="6" spans="1:24" ht="18.75">
      <c r="C6" s="5"/>
      <c r="D6" s="5"/>
      <c r="E6" s="5"/>
      <c r="F6" s="5"/>
      <c r="P6" s="18" t="s">
        <v>40</v>
      </c>
      <c r="Q6" s="59" t="s">
        <v>101</v>
      </c>
      <c r="R6" s="59" t="s">
        <v>4</v>
      </c>
      <c r="S6" s="59">
        <v>3.58</v>
      </c>
      <c r="T6" s="59">
        <v>3.9239999999999999</v>
      </c>
    </row>
    <row r="7" spans="1:24" ht="18.75">
      <c r="C7" s="5"/>
      <c r="D7" s="5"/>
      <c r="E7" s="5"/>
      <c r="F7" s="5"/>
      <c r="P7" s="18" t="s">
        <v>41</v>
      </c>
      <c r="Q7" s="59" t="s">
        <v>102</v>
      </c>
      <c r="R7" s="59" t="s">
        <v>4</v>
      </c>
      <c r="S7" s="59">
        <v>3.5659999999999998</v>
      </c>
      <c r="T7" s="59">
        <v>3.8759999999999999</v>
      </c>
    </row>
    <row r="8" spans="1:24" ht="18.75">
      <c r="C8" s="5"/>
      <c r="D8" s="5"/>
      <c r="E8" s="5"/>
      <c r="F8" s="5"/>
      <c r="P8" s="18" t="s">
        <v>64</v>
      </c>
      <c r="Q8" s="59" t="s">
        <v>103</v>
      </c>
      <c r="R8" s="59" t="s">
        <v>4</v>
      </c>
      <c r="S8" s="59">
        <v>3.649</v>
      </c>
      <c r="T8" s="59">
        <v>3.9630000000000001</v>
      </c>
    </row>
    <row r="9" spans="1:24" ht="18.75">
      <c r="C9" s="5"/>
      <c r="D9" s="5"/>
      <c r="E9" s="5"/>
      <c r="F9" s="5"/>
      <c r="P9" s="54" t="s">
        <v>105</v>
      </c>
      <c r="Q9" s="59" t="s">
        <v>104</v>
      </c>
      <c r="R9" s="59" t="s">
        <v>4</v>
      </c>
      <c r="S9" s="59">
        <v>3.7730000000000001</v>
      </c>
      <c r="T9" s="59">
        <v>3.9750000000000001</v>
      </c>
    </row>
    <row r="10" spans="1:24" ht="18.75">
      <c r="C10" s="5"/>
      <c r="D10" s="5"/>
      <c r="E10" s="5"/>
      <c r="F10" s="5"/>
      <c r="P10" s="54" t="s">
        <v>107</v>
      </c>
      <c r="Q10" s="59" t="s">
        <v>106</v>
      </c>
      <c r="R10" s="59" t="s">
        <v>4</v>
      </c>
      <c r="S10" s="59">
        <v>3.847</v>
      </c>
      <c r="T10" s="59">
        <v>4.0110000000000001</v>
      </c>
    </row>
    <row r="11" spans="1:24" ht="21.95" customHeight="1">
      <c r="C11" s="5"/>
      <c r="D11" s="5"/>
      <c r="E11" s="5"/>
      <c r="F11" s="5"/>
      <c r="P11" s="54" t="s">
        <v>114</v>
      </c>
      <c r="Q11" s="59" t="s">
        <v>108</v>
      </c>
      <c r="R11" s="59" t="s">
        <v>4</v>
      </c>
      <c r="S11" s="59">
        <v>3.5859999999999999</v>
      </c>
      <c r="T11" s="59">
        <v>3.7949999999999999</v>
      </c>
    </row>
    <row r="12" spans="1:24" ht="18.75">
      <c r="C12" s="5"/>
      <c r="D12" s="5"/>
      <c r="E12" s="5"/>
      <c r="F12" s="5"/>
      <c r="Q12" s="59"/>
    </row>
    <row r="13" spans="1:24" ht="19.5">
      <c r="C13" s="5"/>
      <c r="D13" s="5"/>
      <c r="E13" s="5"/>
      <c r="F13" s="5"/>
      <c r="Q13" s="58"/>
      <c r="R13" s="58"/>
      <c r="S13" s="58"/>
      <c r="T13" s="58"/>
      <c r="W13" s="4" t="s">
        <v>115</v>
      </c>
      <c r="X13" s="4" t="s">
        <v>118</v>
      </c>
    </row>
    <row r="14" spans="1:24" ht="18.75">
      <c r="Q14" s="59" t="s">
        <v>99</v>
      </c>
      <c r="R14" s="59" t="s">
        <v>39</v>
      </c>
      <c r="S14" s="59">
        <v>5.2999999999999999E-2</v>
      </c>
      <c r="T14" s="59">
        <v>1.4E-2</v>
      </c>
      <c r="W14" s="18">
        <f>1.96*S14</f>
        <v>0.10388</v>
      </c>
      <c r="X14" s="18">
        <f>1.96*T14</f>
        <v>2.7439999999999999E-2</v>
      </c>
    </row>
    <row r="15" spans="1:24" ht="18.75">
      <c r="Q15" s="59" t="s">
        <v>101</v>
      </c>
      <c r="R15" s="59" t="s">
        <v>39</v>
      </c>
      <c r="S15" s="59">
        <v>0.05</v>
      </c>
      <c r="T15" s="59">
        <v>1.2E-2</v>
      </c>
      <c r="W15" s="18">
        <f t="shared" ref="W15:X20" si="0">1.96*S15</f>
        <v>9.8000000000000004E-2</v>
      </c>
      <c r="X15" s="18">
        <f t="shared" si="0"/>
        <v>2.3519999999999999E-2</v>
      </c>
    </row>
    <row r="16" spans="1:24" ht="18.75">
      <c r="Q16" s="59" t="s">
        <v>102</v>
      </c>
      <c r="R16" s="59" t="s">
        <v>39</v>
      </c>
      <c r="S16" s="59">
        <v>4.9000000000000002E-2</v>
      </c>
      <c r="T16" s="59">
        <v>1.2E-2</v>
      </c>
      <c r="W16" s="18">
        <f t="shared" si="0"/>
        <v>9.604E-2</v>
      </c>
      <c r="X16" s="18">
        <f t="shared" si="0"/>
        <v>2.3519999999999999E-2</v>
      </c>
    </row>
    <row r="17" spans="1:30" ht="18.75">
      <c r="A17" s="1"/>
      <c r="B17" s="1"/>
      <c r="C17" s="1"/>
      <c r="F17" s="1"/>
      <c r="G17" s="1"/>
      <c r="H17" s="1"/>
      <c r="J17" s="1"/>
      <c r="K17" s="1"/>
      <c r="L17" s="1"/>
      <c r="Q17" s="59" t="s">
        <v>103</v>
      </c>
      <c r="R17" s="59" t="s">
        <v>39</v>
      </c>
      <c r="S17" s="59">
        <v>4.9000000000000002E-2</v>
      </c>
      <c r="T17" s="59">
        <v>1.2E-2</v>
      </c>
      <c r="W17" s="18">
        <f t="shared" si="0"/>
        <v>9.604E-2</v>
      </c>
      <c r="X17" s="18">
        <f t="shared" si="0"/>
        <v>2.3519999999999999E-2</v>
      </c>
    </row>
    <row r="18" spans="1:30" ht="18.75">
      <c r="A18" s="2"/>
      <c r="B18" s="2"/>
      <c r="C18" s="2"/>
      <c r="F18" s="2"/>
      <c r="G18" s="2"/>
      <c r="H18" s="2"/>
      <c r="J18" s="2"/>
      <c r="K18" s="2"/>
      <c r="L18" s="2"/>
      <c r="Q18" s="59" t="s">
        <v>104</v>
      </c>
      <c r="R18" s="59" t="s">
        <v>39</v>
      </c>
      <c r="S18" s="59">
        <v>4.4999999999999998E-2</v>
      </c>
      <c r="T18" s="59">
        <v>1.2E-2</v>
      </c>
      <c r="W18" s="18">
        <f t="shared" si="0"/>
        <v>8.8200000000000001E-2</v>
      </c>
      <c r="X18" s="18">
        <f t="shared" si="0"/>
        <v>2.3519999999999999E-2</v>
      </c>
    </row>
    <row r="19" spans="1:30" ht="18.75">
      <c r="A19" s="2"/>
      <c r="B19" s="2"/>
      <c r="C19" s="2"/>
      <c r="F19" s="2"/>
      <c r="G19" s="2"/>
      <c r="H19" s="2"/>
      <c r="J19" s="2"/>
      <c r="K19" s="2"/>
      <c r="L19" s="2"/>
      <c r="Q19" s="59" t="s">
        <v>106</v>
      </c>
      <c r="R19" s="59" t="s">
        <v>39</v>
      </c>
      <c r="S19" s="59">
        <v>4.2000000000000003E-2</v>
      </c>
      <c r="T19" s="59">
        <v>1.0999999999999999E-2</v>
      </c>
      <c r="W19" s="18">
        <f t="shared" si="0"/>
        <v>8.2320000000000004E-2</v>
      </c>
      <c r="X19" s="18">
        <f t="shared" si="0"/>
        <v>2.1559999999999999E-2</v>
      </c>
    </row>
    <row r="20" spans="1:30" ht="18.75">
      <c r="A20" s="2"/>
      <c r="B20" s="2"/>
      <c r="C20" s="2"/>
      <c r="F20" s="2"/>
      <c r="G20" s="2"/>
      <c r="H20" s="2"/>
      <c r="J20" s="2"/>
      <c r="K20" s="2"/>
      <c r="L20" s="2"/>
      <c r="Q20" s="59" t="s">
        <v>108</v>
      </c>
      <c r="R20" s="59" t="s">
        <v>39</v>
      </c>
      <c r="S20" s="59">
        <v>5.0999999999999997E-2</v>
      </c>
      <c r="T20" s="59">
        <v>1.2999999999999999E-2</v>
      </c>
      <c r="W20" s="18">
        <f t="shared" si="0"/>
        <v>9.9959999999999993E-2</v>
      </c>
      <c r="X20" s="18">
        <f t="shared" si="0"/>
        <v>2.5479999999999999E-2</v>
      </c>
    </row>
    <row r="21" spans="1:30" ht="18">
      <c r="A21" s="2"/>
      <c r="B21" s="2"/>
      <c r="C21" s="2"/>
      <c r="F21" s="2"/>
      <c r="G21" s="2"/>
      <c r="H21" s="2"/>
      <c r="J21" s="2"/>
      <c r="K21" s="2"/>
      <c r="L21" s="2"/>
      <c r="Q21" s="5"/>
      <c r="R21" s="5"/>
      <c r="S21" s="5"/>
      <c r="T21" s="5"/>
      <c r="W21" s="5"/>
      <c r="X21" s="5"/>
    </row>
    <row r="22" spans="1:30" ht="18">
      <c r="B22" s="2"/>
      <c r="C22" s="2"/>
      <c r="Q22" s="5"/>
      <c r="R22" s="5"/>
      <c r="S22" s="5"/>
      <c r="T22" s="5"/>
      <c r="W22" s="5"/>
      <c r="X22" s="5"/>
    </row>
    <row r="23" spans="1:30" ht="18">
      <c r="A23" s="2"/>
      <c r="B23" s="2"/>
      <c r="C23" s="2"/>
      <c r="F23" s="2"/>
      <c r="J23" s="2"/>
      <c r="Q23" s="5"/>
      <c r="R23" s="5"/>
      <c r="S23" s="5"/>
      <c r="T23" s="5"/>
      <c r="W23" s="5"/>
      <c r="X23" s="5"/>
    </row>
    <row r="24" spans="1:30" ht="18">
      <c r="F24" s="2"/>
      <c r="J24" s="2"/>
      <c r="Q24" s="5"/>
      <c r="R24" s="5"/>
      <c r="S24" s="5"/>
      <c r="T24" s="5"/>
      <c r="W24" s="5"/>
      <c r="X24" s="5"/>
    </row>
    <row r="25" spans="1:30" ht="18">
      <c r="A25" s="2"/>
      <c r="Q25" s="5"/>
      <c r="R25" s="5"/>
      <c r="S25" s="5"/>
      <c r="T25" s="5"/>
      <c r="W25" s="5"/>
      <c r="X25" s="5"/>
    </row>
    <row r="26" spans="1:30" ht="18">
      <c r="A26" s="2"/>
      <c r="Q26" s="9" t="s">
        <v>190</v>
      </c>
      <c r="R26" s="5"/>
      <c r="S26" s="5"/>
      <c r="T26" s="5"/>
      <c r="W26" s="5"/>
      <c r="X26" s="5"/>
    </row>
    <row r="27" spans="1:30" ht="19.5">
      <c r="B27" s="3"/>
      <c r="Q27" s="58"/>
      <c r="R27" s="58" t="s">
        <v>93</v>
      </c>
      <c r="Z27" s="4"/>
      <c r="AA27" s="4"/>
    </row>
    <row r="28" spans="1:30" ht="19.5">
      <c r="Q28" s="58"/>
      <c r="R28" s="58" t="s">
        <v>38</v>
      </c>
      <c r="S28" s="58"/>
      <c r="T28" s="58" t="s">
        <v>193</v>
      </c>
      <c r="U28" s="58" t="s">
        <v>66</v>
      </c>
      <c r="Z28" s="4"/>
      <c r="AA28" s="4"/>
      <c r="AB28" s="4"/>
      <c r="AC28" s="4"/>
      <c r="AD28" s="4"/>
    </row>
    <row r="29" spans="1:30" ht="18.75">
      <c r="Q29" s="59" t="s">
        <v>108</v>
      </c>
      <c r="R29" s="59" t="s">
        <v>96</v>
      </c>
      <c r="S29" s="59" t="s">
        <v>4</v>
      </c>
      <c r="T29" s="59">
        <v>3.996</v>
      </c>
      <c r="U29" s="59">
        <v>4.0659999999999998</v>
      </c>
      <c r="Z29" s="5"/>
      <c r="AA29" s="5"/>
      <c r="AB29" s="5"/>
      <c r="AC29" s="5"/>
      <c r="AD29" s="5"/>
    </row>
    <row r="30" spans="1:30" ht="18.75">
      <c r="Q30" s="59"/>
      <c r="R30" s="59" t="s">
        <v>77</v>
      </c>
      <c r="S30" s="59" t="s">
        <v>4</v>
      </c>
      <c r="T30" s="59" t="s">
        <v>116</v>
      </c>
      <c r="U30" s="59">
        <v>3.9750000000000001</v>
      </c>
      <c r="Z30" s="5"/>
      <c r="AA30" s="5"/>
      <c r="AB30" s="5"/>
      <c r="AC30" s="5"/>
      <c r="AD30" s="5"/>
    </row>
    <row r="31" spans="1:30" ht="18.75">
      <c r="Q31" s="59"/>
      <c r="R31" s="59" t="s">
        <v>1</v>
      </c>
      <c r="S31" s="59" t="s">
        <v>4</v>
      </c>
      <c r="T31" s="59">
        <v>3.3650000000000002</v>
      </c>
      <c r="U31" s="59">
        <v>3.6219999999999999</v>
      </c>
      <c r="Z31" s="5"/>
      <c r="AA31" s="5"/>
      <c r="AB31" s="5"/>
      <c r="AC31" s="5"/>
      <c r="AD31" s="5"/>
    </row>
    <row r="32" spans="1:30" ht="18.75">
      <c r="Q32" s="59"/>
      <c r="R32" s="59" t="s">
        <v>2</v>
      </c>
      <c r="S32" s="59" t="s">
        <v>4</v>
      </c>
      <c r="T32" s="59">
        <v>3.1280000000000001</v>
      </c>
      <c r="U32" s="59">
        <v>3.5449999999999999</v>
      </c>
      <c r="Z32" s="5"/>
      <c r="AA32" s="5"/>
      <c r="AB32" s="5"/>
      <c r="AC32" s="5"/>
      <c r="AD32" s="5"/>
    </row>
    <row r="33" spans="2:30" ht="18.75">
      <c r="Q33" s="59"/>
      <c r="R33" s="59" t="s">
        <v>31</v>
      </c>
      <c r="S33" s="59" t="s">
        <v>4</v>
      </c>
      <c r="T33" s="59">
        <v>3</v>
      </c>
      <c r="U33" s="59">
        <v>3.798</v>
      </c>
      <c r="Z33" s="5"/>
      <c r="AA33" s="5"/>
      <c r="AB33" s="5"/>
      <c r="AC33" s="5"/>
      <c r="AD33" s="5"/>
    </row>
    <row r="34" spans="2:30" ht="18.75">
      <c r="Q34" s="59"/>
      <c r="Z34" s="5"/>
    </row>
    <row r="35" spans="2:30" ht="19.5">
      <c r="Q35" s="58"/>
      <c r="R35" s="58" t="s">
        <v>38</v>
      </c>
      <c r="S35" s="58"/>
      <c r="T35" s="58"/>
      <c r="U35" s="58"/>
      <c r="W35" s="4" t="s">
        <v>115</v>
      </c>
      <c r="X35" s="4" t="s">
        <v>118</v>
      </c>
      <c r="Z35" s="4"/>
      <c r="AA35" s="4"/>
      <c r="AB35" s="4"/>
      <c r="AC35" s="4"/>
      <c r="AD35" s="4"/>
    </row>
    <row r="36" spans="2:30" ht="18.75">
      <c r="Q36" s="59" t="s">
        <v>108</v>
      </c>
      <c r="R36" s="59" t="s">
        <v>96</v>
      </c>
      <c r="S36" s="59" t="s">
        <v>39</v>
      </c>
      <c r="T36" s="59">
        <v>0.06</v>
      </c>
      <c r="U36" s="59">
        <v>1.7000000000000001E-2</v>
      </c>
      <c r="W36" s="18">
        <f>1.96*T36</f>
        <v>0.1176</v>
      </c>
      <c r="X36" s="18">
        <f>1.96*U36</f>
        <v>3.3320000000000002E-2</v>
      </c>
      <c r="Z36" s="5"/>
      <c r="AA36" s="5"/>
      <c r="AB36" s="5"/>
      <c r="AC36" s="5"/>
      <c r="AD36" s="5"/>
    </row>
    <row r="37" spans="2:30" ht="18.75">
      <c r="Q37" s="59"/>
      <c r="R37" s="59" t="s">
        <v>77</v>
      </c>
      <c r="S37" s="59" t="s">
        <v>39</v>
      </c>
      <c r="T37" s="59" t="s">
        <v>116</v>
      </c>
      <c r="U37" s="59">
        <v>3.7999999999999999E-2</v>
      </c>
      <c r="W37" s="18" t="e">
        <f t="shared" ref="W37:X40" si="1">1.96*T37</f>
        <v>#VALUE!</v>
      </c>
      <c r="X37" s="18">
        <f t="shared" si="1"/>
        <v>7.4479999999999991E-2</v>
      </c>
      <c r="Z37" s="5"/>
      <c r="AA37" s="5"/>
      <c r="AB37" s="5"/>
      <c r="AC37" s="5"/>
      <c r="AD37" s="5"/>
    </row>
    <row r="38" spans="2:30" ht="18.75">
      <c r="Q38" s="59"/>
      <c r="R38" s="59" t="s">
        <v>1</v>
      </c>
      <c r="S38" s="59" t="s">
        <v>39</v>
      </c>
      <c r="T38" s="59">
        <v>0.11</v>
      </c>
      <c r="U38" s="59">
        <v>0.03</v>
      </c>
      <c r="W38" s="18">
        <f t="shared" si="1"/>
        <v>0.21559999999999999</v>
      </c>
      <c r="X38" s="18">
        <f t="shared" si="1"/>
        <v>5.8799999999999998E-2</v>
      </c>
      <c r="Z38" s="5"/>
      <c r="AA38" s="5"/>
      <c r="AB38" s="5"/>
      <c r="AC38" s="5"/>
      <c r="AD38" s="5"/>
    </row>
    <row r="39" spans="2:30" ht="18.75">
      <c r="Q39" s="59"/>
      <c r="R39" s="59" t="s">
        <v>2</v>
      </c>
      <c r="S39" s="59" t="s">
        <v>39</v>
      </c>
      <c r="T39" s="59">
        <v>0.1</v>
      </c>
      <c r="U39" s="59">
        <v>2.5000000000000001E-2</v>
      </c>
      <c r="W39" s="18">
        <f t="shared" si="1"/>
        <v>0.19600000000000001</v>
      </c>
      <c r="X39" s="18">
        <f t="shared" si="1"/>
        <v>4.9000000000000002E-2</v>
      </c>
      <c r="Z39" s="5"/>
      <c r="AA39" s="5"/>
      <c r="AB39" s="5"/>
      <c r="AC39" s="5"/>
      <c r="AD39" s="5"/>
    </row>
    <row r="40" spans="2:30" ht="18.75">
      <c r="Q40" s="59"/>
      <c r="R40" s="59" t="s">
        <v>31</v>
      </c>
      <c r="S40" s="59" t="s">
        <v>39</v>
      </c>
      <c r="T40" s="59">
        <v>0.34</v>
      </c>
      <c r="U40" s="59">
        <v>5.6000000000000001E-2</v>
      </c>
      <c r="W40" s="18">
        <f t="shared" si="1"/>
        <v>0.66639999999999999</v>
      </c>
      <c r="X40" s="18">
        <f t="shared" si="1"/>
        <v>0.10976</v>
      </c>
      <c r="Z40" s="5"/>
      <c r="AA40" s="5"/>
      <c r="AB40" s="5"/>
      <c r="AC40" s="5"/>
      <c r="AD40" s="5"/>
    </row>
    <row r="41" spans="2:30" ht="18.75">
      <c r="Q41" s="59"/>
      <c r="Z41" s="5"/>
    </row>
    <row r="42" spans="2:30" ht="19.5">
      <c r="Q42" s="58"/>
      <c r="R42" s="58" t="s">
        <v>38</v>
      </c>
      <c r="S42" s="58"/>
      <c r="T42" s="58"/>
      <c r="U42" s="58"/>
      <c r="Z42" s="4"/>
      <c r="AA42" s="4"/>
      <c r="AB42" s="4"/>
      <c r="AC42" s="4"/>
      <c r="AD42" s="4"/>
    </row>
    <row r="43" spans="2:30" ht="18.75">
      <c r="Q43" s="59" t="s">
        <v>48</v>
      </c>
      <c r="R43" s="59" t="s">
        <v>96</v>
      </c>
      <c r="S43" s="59" t="s">
        <v>4</v>
      </c>
      <c r="T43" s="59">
        <v>4.4039999999999999</v>
      </c>
      <c r="U43" s="59">
        <v>4.2919999999999998</v>
      </c>
      <c r="Z43" s="5"/>
      <c r="AA43" s="5"/>
      <c r="AB43" s="5"/>
      <c r="AC43" s="5"/>
      <c r="AD43" s="5"/>
    </row>
    <row r="44" spans="2:30" ht="18.75">
      <c r="Q44" s="59"/>
      <c r="R44" s="59" t="s">
        <v>77</v>
      </c>
      <c r="S44" s="59" t="s">
        <v>4</v>
      </c>
      <c r="T44" s="59" t="s">
        <v>116</v>
      </c>
      <c r="U44" s="59">
        <v>4.2930000000000001</v>
      </c>
      <c r="Z44" s="5"/>
      <c r="AA44" s="5"/>
      <c r="AB44" s="5"/>
      <c r="AC44" s="5"/>
      <c r="AD44" s="5"/>
    </row>
    <row r="45" spans="2:30" ht="18.75">
      <c r="B45" s="3"/>
      <c r="Q45" s="59"/>
      <c r="R45" s="59" t="s">
        <v>1</v>
      </c>
      <c r="S45" s="59" t="s">
        <v>4</v>
      </c>
      <c r="T45" s="59">
        <v>4.5880000000000001</v>
      </c>
      <c r="U45" s="59">
        <v>4.4660000000000002</v>
      </c>
      <c r="Z45" s="5"/>
      <c r="AA45" s="5"/>
      <c r="AB45" s="5"/>
      <c r="AC45" s="5"/>
      <c r="AD45" s="5"/>
    </row>
    <row r="46" spans="2:30" ht="18.75">
      <c r="Q46" s="59"/>
      <c r="R46" s="59" t="s">
        <v>2</v>
      </c>
      <c r="S46" s="59" t="s">
        <v>4</v>
      </c>
      <c r="T46" s="59">
        <v>4.0830000000000002</v>
      </c>
      <c r="U46" s="59">
        <v>4.101</v>
      </c>
      <c r="Z46" s="5"/>
      <c r="AA46" s="5"/>
      <c r="AB46" s="5"/>
      <c r="AC46" s="5"/>
      <c r="AD46" s="5"/>
    </row>
    <row r="47" spans="2:30" ht="18.75">
      <c r="Q47" s="59"/>
      <c r="R47" s="59" t="s">
        <v>31</v>
      </c>
      <c r="S47" s="59" t="s">
        <v>4</v>
      </c>
      <c r="T47" s="59">
        <v>4</v>
      </c>
      <c r="U47" s="59">
        <v>4.3019999999999996</v>
      </c>
      <c r="Z47" s="5"/>
      <c r="AA47" s="5"/>
      <c r="AB47" s="5"/>
      <c r="AC47" s="5"/>
      <c r="AD47" s="5"/>
    </row>
    <row r="48" spans="2:30" ht="18.75">
      <c r="Q48" s="59"/>
      <c r="Z48" s="5"/>
    </row>
    <row r="49" spans="2:30" ht="19.5">
      <c r="Q49" s="58"/>
      <c r="R49" s="58" t="s">
        <v>38</v>
      </c>
      <c r="S49" s="58"/>
      <c r="T49" s="58"/>
      <c r="U49" s="58"/>
      <c r="W49" s="4" t="s">
        <v>115</v>
      </c>
      <c r="X49" s="4" t="s">
        <v>118</v>
      </c>
      <c r="Z49" s="4"/>
      <c r="AA49" s="4"/>
      <c r="AB49" s="4"/>
      <c r="AC49" s="4"/>
      <c r="AD49" s="4"/>
    </row>
    <row r="50" spans="2:30" ht="18.75">
      <c r="Q50" s="59" t="s">
        <v>48</v>
      </c>
      <c r="R50" s="59" t="s">
        <v>96</v>
      </c>
      <c r="S50" s="59" t="s">
        <v>39</v>
      </c>
      <c r="T50" s="59">
        <v>4.9000000000000002E-2</v>
      </c>
      <c r="U50" s="59">
        <v>1.2E-2</v>
      </c>
      <c r="W50" s="18">
        <f>1.96*T50</f>
        <v>9.604E-2</v>
      </c>
      <c r="X50" s="18">
        <f>1.96*U50</f>
        <v>2.3519999999999999E-2</v>
      </c>
      <c r="Z50" s="5"/>
      <c r="AA50" s="5"/>
      <c r="AB50" s="5"/>
      <c r="AC50" s="5"/>
      <c r="AD50" s="5"/>
    </row>
    <row r="51" spans="2:30" ht="18.75">
      <c r="Q51" s="59"/>
      <c r="R51" s="59" t="s">
        <v>77</v>
      </c>
      <c r="S51" s="59" t="s">
        <v>39</v>
      </c>
      <c r="T51" s="59" t="s">
        <v>116</v>
      </c>
      <c r="U51" s="59">
        <v>3.3000000000000002E-2</v>
      </c>
      <c r="W51" s="18" t="e">
        <f t="shared" ref="W51:X54" si="2">1.96*T51</f>
        <v>#VALUE!</v>
      </c>
      <c r="X51" s="18">
        <f t="shared" si="2"/>
        <v>6.4680000000000001E-2</v>
      </c>
      <c r="Z51" s="5"/>
      <c r="AA51" s="5"/>
      <c r="AB51" s="5"/>
      <c r="AC51" s="5"/>
      <c r="AD51" s="5"/>
    </row>
    <row r="52" spans="2:30" ht="18.75">
      <c r="Q52" s="59"/>
      <c r="R52" s="59" t="s">
        <v>1</v>
      </c>
      <c r="S52" s="59" t="s">
        <v>39</v>
      </c>
      <c r="T52" s="59">
        <v>5.8999999999999997E-2</v>
      </c>
      <c r="U52" s="59">
        <v>1.7999999999999999E-2</v>
      </c>
      <c r="W52" s="18">
        <f t="shared" si="2"/>
        <v>0.11563999999999999</v>
      </c>
      <c r="X52" s="18">
        <f t="shared" si="2"/>
        <v>3.5279999999999999E-2</v>
      </c>
      <c r="Z52" s="5"/>
      <c r="AA52" s="5"/>
      <c r="AB52" s="5"/>
      <c r="AC52" s="5"/>
      <c r="AD52" s="5"/>
    </row>
    <row r="53" spans="2:30" ht="18.75">
      <c r="Q53" s="59"/>
      <c r="R53" s="59" t="s">
        <v>2</v>
      </c>
      <c r="S53" s="59" t="s">
        <v>39</v>
      </c>
      <c r="T53" s="59">
        <v>6.9000000000000006E-2</v>
      </c>
      <c r="U53" s="59">
        <v>1.7000000000000001E-2</v>
      </c>
      <c r="W53" s="18">
        <f t="shared" si="2"/>
        <v>0.13524</v>
      </c>
      <c r="X53" s="18">
        <f t="shared" si="2"/>
        <v>3.3320000000000002E-2</v>
      </c>
      <c r="Z53" s="5"/>
      <c r="AA53" s="5"/>
      <c r="AB53" s="5"/>
      <c r="AC53" s="5"/>
      <c r="AD53" s="5"/>
    </row>
    <row r="54" spans="2:30" ht="18.75">
      <c r="Q54" s="59"/>
      <c r="R54" s="59" t="s">
        <v>31</v>
      </c>
      <c r="S54" s="59" t="s">
        <v>39</v>
      </c>
      <c r="T54" s="59">
        <v>0.21299999999999999</v>
      </c>
      <c r="U54" s="59">
        <v>3.9E-2</v>
      </c>
      <c r="W54" s="18">
        <f t="shared" si="2"/>
        <v>0.41747999999999996</v>
      </c>
      <c r="X54" s="18">
        <f t="shared" si="2"/>
        <v>7.6439999999999994E-2</v>
      </c>
      <c r="Z54" s="5"/>
      <c r="AA54" s="5"/>
      <c r="AB54" s="5"/>
      <c r="AC54" s="5"/>
      <c r="AD54" s="5"/>
    </row>
    <row r="55" spans="2:30" ht="18.75">
      <c r="Q55" s="59"/>
      <c r="Z55" s="5"/>
    </row>
    <row r="56" spans="2:30" ht="19.5">
      <c r="Q56" s="58"/>
      <c r="R56" s="58" t="s">
        <v>38</v>
      </c>
      <c r="S56" s="58"/>
      <c r="T56" s="58"/>
      <c r="U56" s="58"/>
      <c r="Z56" s="4"/>
      <c r="AA56" s="4"/>
      <c r="AB56" s="4"/>
      <c r="AC56" s="4"/>
      <c r="AD56" s="4"/>
    </row>
    <row r="57" spans="2:30" ht="18.75">
      <c r="Q57" s="59" t="s">
        <v>50</v>
      </c>
      <c r="R57" s="59" t="s">
        <v>96</v>
      </c>
      <c r="S57" s="59" t="s">
        <v>4</v>
      </c>
      <c r="T57" s="59">
        <v>4.3940000000000001</v>
      </c>
      <c r="U57" s="59">
        <v>4.2610000000000001</v>
      </c>
      <c r="Z57" s="5"/>
      <c r="AA57" s="5"/>
      <c r="AB57" s="5"/>
      <c r="AC57" s="5"/>
      <c r="AD57" s="5"/>
    </row>
    <row r="58" spans="2:30" ht="18.75">
      <c r="Q58" s="59"/>
      <c r="R58" s="59" t="s">
        <v>77</v>
      </c>
      <c r="S58" s="59" t="s">
        <v>4</v>
      </c>
      <c r="T58" s="59" t="s">
        <v>116</v>
      </c>
      <c r="U58" s="59">
        <v>4.2809999999999997</v>
      </c>
      <c r="Z58" s="5"/>
      <c r="AA58" s="5"/>
      <c r="AB58" s="5"/>
      <c r="AC58" s="5"/>
      <c r="AD58" s="5"/>
    </row>
    <row r="59" spans="2:30" ht="18.75">
      <c r="Q59" s="59"/>
      <c r="R59" s="59" t="s">
        <v>1</v>
      </c>
      <c r="S59" s="59" t="s">
        <v>4</v>
      </c>
      <c r="T59" s="59">
        <v>4.5179999999999998</v>
      </c>
      <c r="U59" s="59">
        <v>4.3029999999999999</v>
      </c>
      <c r="Z59" s="5"/>
      <c r="AA59" s="5"/>
      <c r="AB59" s="5"/>
      <c r="AC59" s="5"/>
      <c r="AD59" s="5"/>
    </row>
    <row r="60" spans="2:30" ht="18.75">
      <c r="Q60" s="59"/>
      <c r="R60" s="59" t="s">
        <v>2</v>
      </c>
      <c r="S60" s="59" t="s">
        <v>4</v>
      </c>
      <c r="T60" s="59">
        <v>4.0890000000000004</v>
      </c>
      <c r="U60" s="59">
        <v>4.17</v>
      </c>
      <c r="Z60" s="5"/>
      <c r="AA60" s="5"/>
      <c r="AB60" s="5"/>
      <c r="AC60" s="5"/>
      <c r="AD60" s="5"/>
    </row>
    <row r="61" spans="2:30" ht="18.75">
      <c r="Q61" s="59"/>
      <c r="R61" s="59" t="s">
        <v>31</v>
      </c>
      <c r="S61" s="59" t="s">
        <v>4</v>
      </c>
      <c r="T61" s="59">
        <v>4.25</v>
      </c>
      <c r="U61" s="59">
        <v>4.2569999999999997</v>
      </c>
      <c r="Z61" s="5"/>
      <c r="AA61" s="5"/>
      <c r="AB61" s="5"/>
      <c r="AC61" s="5"/>
      <c r="AD61" s="5"/>
    </row>
    <row r="62" spans="2:30" ht="18.75">
      <c r="B62" s="3"/>
      <c r="Q62" s="59"/>
      <c r="Z62" s="5"/>
    </row>
    <row r="63" spans="2:30" ht="19.5">
      <c r="Q63" s="58"/>
      <c r="R63" s="58" t="s">
        <v>38</v>
      </c>
      <c r="S63" s="58"/>
      <c r="T63" s="58"/>
      <c r="U63" s="58"/>
      <c r="W63" s="4" t="s">
        <v>115</v>
      </c>
      <c r="X63" s="4" t="s">
        <v>118</v>
      </c>
      <c r="Z63" s="4"/>
      <c r="AA63" s="4"/>
      <c r="AB63" s="4"/>
      <c r="AC63" s="4"/>
      <c r="AD63" s="4"/>
    </row>
    <row r="64" spans="2:30" ht="18.75">
      <c r="Q64" s="59" t="s">
        <v>50</v>
      </c>
      <c r="R64" s="59" t="s">
        <v>96</v>
      </c>
      <c r="S64" s="59" t="s">
        <v>39</v>
      </c>
      <c r="T64" s="59">
        <v>0.05</v>
      </c>
      <c r="U64" s="59">
        <v>1.2E-2</v>
      </c>
      <c r="W64" s="18">
        <f>1.96*T64</f>
        <v>9.8000000000000004E-2</v>
      </c>
      <c r="X64" s="18">
        <f>1.96*U64</f>
        <v>2.3519999999999999E-2</v>
      </c>
      <c r="Z64" s="5"/>
      <c r="AA64" s="5"/>
      <c r="AB64" s="5"/>
      <c r="AC64" s="5"/>
      <c r="AD64" s="5"/>
    </row>
    <row r="65" spans="2:30" ht="18.75">
      <c r="Q65" s="59"/>
      <c r="R65" s="59" t="s">
        <v>77</v>
      </c>
      <c r="S65" s="59" t="s">
        <v>39</v>
      </c>
      <c r="T65" s="59" t="s">
        <v>116</v>
      </c>
      <c r="U65" s="59">
        <v>3.4000000000000002E-2</v>
      </c>
      <c r="W65" s="18" t="e">
        <f>1.96*T65</f>
        <v>#VALUE!</v>
      </c>
      <c r="X65" s="18">
        <f t="shared" ref="W65:X68" si="3">1.96*U65</f>
        <v>6.6640000000000005E-2</v>
      </c>
      <c r="Z65" s="5"/>
      <c r="AA65" s="5"/>
      <c r="AB65" s="5"/>
      <c r="AC65" s="5"/>
      <c r="AD65" s="5"/>
    </row>
    <row r="66" spans="2:30" ht="18.75">
      <c r="Q66" s="59"/>
      <c r="R66" s="59" t="s">
        <v>1</v>
      </c>
      <c r="S66" s="59" t="s">
        <v>39</v>
      </c>
      <c r="T66" s="59">
        <v>6.6000000000000003E-2</v>
      </c>
      <c r="U66" s="59">
        <v>0.02</v>
      </c>
      <c r="W66" s="18">
        <f t="shared" si="3"/>
        <v>0.12936</v>
      </c>
      <c r="X66" s="18">
        <f t="shared" si="3"/>
        <v>3.9199999999999999E-2</v>
      </c>
      <c r="Z66" s="5"/>
      <c r="AA66" s="5"/>
      <c r="AB66" s="5"/>
      <c r="AC66" s="5"/>
      <c r="AD66" s="5"/>
    </row>
    <row r="67" spans="2:30" ht="18.75">
      <c r="Q67" s="59"/>
      <c r="R67" s="59" t="s">
        <v>2</v>
      </c>
      <c r="S67" s="59" t="s">
        <v>39</v>
      </c>
      <c r="T67" s="59">
        <v>6.4000000000000001E-2</v>
      </c>
      <c r="U67" s="59">
        <v>1.6E-2</v>
      </c>
      <c r="W67" s="18">
        <f t="shared" si="3"/>
        <v>0.12544</v>
      </c>
      <c r="X67" s="18">
        <f t="shared" si="3"/>
        <v>3.1359999999999999E-2</v>
      </c>
      <c r="Z67" s="5"/>
      <c r="AA67" s="5"/>
      <c r="AB67" s="5"/>
      <c r="AC67" s="5"/>
      <c r="AD67" s="5"/>
    </row>
    <row r="68" spans="2:30" ht="18.75">
      <c r="Q68" s="59"/>
      <c r="R68" s="59" t="s">
        <v>31</v>
      </c>
      <c r="S68" s="59" t="s">
        <v>39</v>
      </c>
      <c r="T68" s="59">
        <v>0.17899999999999999</v>
      </c>
      <c r="U68" s="59">
        <v>4.1000000000000002E-2</v>
      </c>
      <c r="W68" s="18">
        <f t="shared" si="3"/>
        <v>0.35083999999999999</v>
      </c>
      <c r="X68" s="18">
        <f t="shared" si="3"/>
        <v>8.0360000000000001E-2</v>
      </c>
      <c r="Z68" s="5"/>
      <c r="AA68" s="5"/>
      <c r="AB68" s="5"/>
      <c r="AC68" s="5"/>
      <c r="AD68" s="5"/>
    </row>
    <row r="69" spans="2:30" ht="18.75">
      <c r="Q69" s="59"/>
      <c r="Z69" s="5"/>
    </row>
    <row r="70" spans="2:30" ht="19.5">
      <c r="Q70" s="58"/>
      <c r="R70" s="58" t="s">
        <v>38</v>
      </c>
      <c r="S70" s="58"/>
      <c r="T70" s="58"/>
      <c r="U70" s="58"/>
      <c r="Z70" s="4"/>
      <c r="AA70" s="4"/>
      <c r="AB70" s="4"/>
      <c r="AC70" s="4"/>
      <c r="AD70" s="4"/>
    </row>
    <row r="71" spans="2:30" ht="18.75">
      <c r="Q71" s="59" t="s">
        <v>51</v>
      </c>
      <c r="R71" s="59" t="s">
        <v>96</v>
      </c>
      <c r="S71" s="59" t="s">
        <v>4</v>
      </c>
      <c r="T71" s="59">
        <v>3.831</v>
      </c>
      <c r="U71" s="59">
        <v>3.9</v>
      </c>
      <c r="Z71" s="5"/>
      <c r="AA71" s="5"/>
      <c r="AB71" s="5"/>
      <c r="AC71" s="5"/>
      <c r="AD71" s="5"/>
    </row>
    <row r="72" spans="2:30" ht="18.75">
      <c r="Q72" s="59"/>
      <c r="R72" s="59" t="s">
        <v>77</v>
      </c>
      <c r="S72" s="59" t="s">
        <v>4</v>
      </c>
      <c r="T72" s="59" t="s">
        <v>116</v>
      </c>
      <c r="U72" s="59">
        <v>4.0960000000000001</v>
      </c>
      <c r="Z72" s="5"/>
      <c r="AA72" s="5"/>
      <c r="AB72" s="5"/>
      <c r="AC72" s="5"/>
      <c r="AD72" s="5"/>
    </row>
    <row r="73" spans="2:30" ht="18.75">
      <c r="Q73" s="59"/>
      <c r="R73" s="59" t="s">
        <v>1</v>
      </c>
      <c r="S73" s="59" t="s">
        <v>4</v>
      </c>
      <c r="T73" s="59">
        <v>3.694</v>
      </c>
      <c r="U73" s="59">
        <v>3.879</v>
      </c>
      <c r="Z73" s="5"/>
      <c r="AA73" s="5"/>
      <c r="AB73" s="5"/>
      <c r="AC73" s="5"/>
      <c r="AD73" s="5"/>
    </row>
    <row r="74" spans="2:30" ht="18.75">
      <c r="Q74" s="59"/>
      <c r="R74" s="59" t="s">
        <v>2</v>
      </c>
      <c r="S74" s="59" t="s">
        <v>4</v>
      </c>
      <c r="T74" s="59">
        <v>3.944</v>
      </c>
      <c r="U74" s="59">
        <v>4.0430000000000001</v>
      </c>
      <c r="Z74" s="5"/>
      <c r="AA74" s="5"/>
      <c r="AB74" s="5"/>
      <c r="AC74" s="5"/>
      <c r="AD74" s="5"/>
    </row>
    <row r="75" spans="2:30" ht="18.75">
      <c r="Q75" s="59"/>
      <c r="R75" s="59" t="s">
        <v>31</v>
      </c>
      <c r="S75" s="59" t="s">
        <v>4</v>
      </c>
      <c r="T75" s="59">
        <v>3.9169999999999998</v>
      </c>
      <c r="U75" s="59">
        <v>4.1500000000000004</v>
      </c>
      <c r="Z75" s="5"/>
      <c r="AA75" s="5"/>
      <c r="AB75" s="5"/>
      <c r="AC75" s="5"/>
      <c r="AD75" s="5"/>
    </row>
    <row r="76" spans="2:30" ht="18.75">
      <c r="Q76" s="59"/>
      <c r="Z76" s="5"/>
    </row>
    <row r="77" spans="2:30" ht="19.5">
      <c r="Q77" s="58"/>
      <c r="R77" s="58" t="s">
        <v>38</v>
      </c>
      <c r="S77" s="58"/>
      <c r="T77" s="58"/>
      <c r="U77" s="58"/>
      <c r="W77" s="4" t="s">
        <v>115</v>
      </c>
      <c r="X77" s="4" t="s">
        <v>118</v>
      </c>
      <c r="Z77" s="4"/>
      <c r="AA77" s="4"/>
      <c r="AB77" s="4"/>
      <c r="AC77" s="4"/>
      <c r="AD77" s="4"/>
    </row>
    <row r="78" spans="2:30" ht="18.75">
      <c r="Q78" s="59" t="s">
        <v>51</v>
      </c>
      <c r="R78" s="59" t="s">
        <v>96</v>
      </c>
      <c r="S78" s="59" t="s">
        <v>39</v>
      </c>
      <c r="T78" s="59">
        <v>6.6000000000000003E-2</v>
      </c>
      <c r="U78" s="59">
        <v>1.4E-2</v>
      </c>
      <c r="W78" s="18">
        <f>1.96*T78</f>
        <v>0.12936</v>
      </c>
      <c r="X78" s="18">
        <f>1.96*U78</f>
        <v>2.7439999999999999E-2</v>
      </c>
      <c r="Z78" s="5"/>
      <c r="AA78" s="5"/>
      <c r="AB78" s="5"/>
      <c r="AC78" s="5"/>
      <c r="AD78" s="5"/>
    </row>
    <row r="79" spans="2:30" ht="18.75">
      <c r="B79" s="3"/>
      <c r="Q79" s="59"/>
      <c r="R79" s="59" t="s">
        <v>77</v>
      </c>
      <c r="S79" s="59" t="s">
        <v>39</v>
      </c>
      <c r="T79" s="59" t="s">
        <v>116</v>
      </c>
      <c r="U79" s="59">
        <v>3.5000000000000003E-2</v>
      </c>
      <c r="W79" s="18" t="e">
        <f t="shared" ref="W79:X82" si="4">1.96*T79</f>
        <v>#VALUE!</v>
      </c>
      <c r="X79" s="18">
        <f t="shared" si="4"/>
        <v>6.8600000000000008E-2</v>
      </c>
      <c r="Z79" s="5"/>
      <c r="AA79" s="5"/>
      <c r="AB79" s="5"/>
      <c r="AC79" s="5"/>
      <c r="AD79" s="5"/>
    </row>
    <row r="80" spans="2:30" ht="18.75">
      <c r="Q80" s="59"/>
      <c r="R80" s="59" t="s">
        <v>1</v>
      </c>
      <c r="S80" s="59" t="s">
        <v>39</v>
      </c>
      <c r="T80" s="59">
        <v>0.1</v>
      </c>
      <c r="U80" s="59">
        <v>2.1999999999999999E-2</v>
      </c>
      <c r="W80" s="18">
        <f t="shared" si="4"/>
        <v>0.19600000000000001</v>
      </c>
      <c r="X80" s="18">
        <f t="shared" si="4"/>
        <v>4.3119999999999999E-2</v>
      </c>
      <c r="Z80" s="5"/>
      <c r="AA80" s="5"/>
      <c r="AB80" s="5"/>
      <c r="AC80" s="5"/>
      <c r="AD80" s="5"/>
    </row>
    <row r="81" spans="17:30" ht="18.75">
      <c r="Q81" s="59"/>
      <c r="R81" s="59" t="s">
        <v>2</v>
      </c>
      <c r="S81" s="59" t="s">
        <v>39</v>
      </c>
      <c r="T81" s="59">
        <v>6.6000000000000003E-2</v>
      </c>
      <c r="U81" s="59">
        <v>1.7000000000000001E-2</v>
      </c>
      <c r="W81" s="18">
        <f t="shared" si="4"/>
        <v>0.12936</v>
      </c>
      <c r="X81" s="18">
        <f t="shared" si="4"/>
        <v>3.3320000000000002E-2</v>
      </c>
      <c r="Z81" s="5"/>
      <c r="AA81" s="5"/>
      <c r="AB81" s="5"/>
      <c r="AC81" s="5"/>
      <c r="AD81" s="5"/>
    </row>
    <row r="82" spans="17:30" ht="18.75">
      <c r="Q82" s="59"/>
      <c r="R82" s="59" t="s">
        <v>31</v>
      </c>
      <c r="S82" s="59" t="s">
        <v>39</v>
      </c>
      <c r="T82" s="59">
        <v>0.26</v>
      </c>
      <c r="U82" s="59">
        <v>3.5000000000000003E-2</v>
      </c>
      <c r="W82" s="18">
        <f t="shared" si="4"/>
        <v>0.50960000000000005</v>
      </c>
      <c r="X82" s="18">
        <f t="shared" si="4"/>
        <v>6.8600000000000008E-2</v>
      </c>
      <c r="Z82" s="5"/>
      <c r="AA82" s="5"/>
      <c r="AB82" s="5"/>
      <c r="AC82" s="5"/>
      <c r="AD82" s="5"/>
    </row>
    <row r="83" spans="17:30" ht="18.75">
      <c r="Q83" s="59"/>
      <c r="Z83" s="5"/>
    </row>
    <row r="84" spans="17:30" ht="19.5">
      <c r="Q84" s="58"/>
      <c r="R84" s="58" t="s">
        <v>38</v>
      </c>
      <c r="S84" s="58"/>
      <c r="T84" s="58"/>
      <c r="U84" s="58"/>
      <c r="Z84" s="4"/>
      <c r="AA84" s="4"/>
      <c r="AB84" s="4"/>
      <c r="AC84" s="4"/>
      <c r="AD84" s="4"/>
    </row>
    <row r="85" spans="17:30" ht="18.75">
      <c r="Q85" s="59" t="s">
        <v>52</v>
      </c>
      <c r="R85" s="59" t="s">
        <v>96</v>
      </c>
      <c r="S85" s="59" t="s">
        <v>4</v>
      </c>
      <c r="T85" s="59">
        <v>4.056</v>
      </c>
      <c r="U85" s="59">
        <v>4.01</v>
      </c>
      <c r="Z85" s="5"/>
      <c r="AA85" s="5"/>
      <c r="AB85" s="5"/>
      <c r="AC85" s="5"/>
      <c r="AD85" s="5"/>
    </row>
    <row r="86" spans="17:30" ht="18.75">
      <c r="Q86" s="59"/>
      <c r="R86" s="59" t="s">
        <v>77</v>
      </c>
      <c r="S86" s="59" t="s">
        <v>4</v>
      </c>
      <c r="T86" s="59" t="s">
        <v>116</v>
      </c>
      <c r="U86" s="59">
        <v>4.0350000000000001</v>
      </c>
      <c r="Z86" s="5"/>
      <c r="AA86" s="5"/>
      <c r="AB86" s="5"/>
      <c r="AC86" s="5"/>
      <c r="AD86" s="5"/>
    </row>
    <row r="87" spans="17:30" ht="18.75">
      <c r="Q87" s="59"/>
      <c r="R87" s="59" t="s">
        <v>1</v>
      </c>
      <c r="S87" s="59" t="s">
        <v>4</v>
      </c>
      <c r="T87" s="59">
        <v>3.4</v>
      </c>
      <c r="U87" s="59">
        <v>3.673</v>
      </c>
      <c r="Z87" s="5"/>
      <c r="AA87" s="5"/>
      <c r="AB87" s="5"/>
      <c r="AC87" s="5"/>
      <c r="AD87" s="5"/>
    </row>
    <row r="88" spans="17:30" ht="18.75">
      <c r="Q88" s="59"/>
      <c r="R88" s="59" t="s">
        <v>2</v>
      </c>
      <c r="S88" s="59" t="s">
        <v>4</v>
      </c>
      <c r="T88" s="59">
        <v>3.4</v>
      </c>
      <c r="U88" s="59">
        <v>3.8479999999999999</v>
      </c>
      <c r="Z88" s="5"/>
      <c r="AA88" s="5"/>
      <c r="AB88" s="5"/>
      <c r="AC88" s="5"/>
      <c r="AD88" s="5"/>
    </row>
    <row r="89" spans="17:30" ht="18.75">
      <c r="Q89" s="59"/>
      <c r="R89" s="59" t="s">
        <v>31</v>
      </c>
      <c r="S89" s="59" t="s">
        <v>4</v>
      </c>
      <c r="T89" s="59">
        <v>3.3330000000000002</v>
      </c>
      <c r="U89" s="59">
        <v>4.1790000000000003</v>
      </c>
      <c r="Z89" s="5"/>
      <c r="AA89" s="5"/>
      <c r="AB89" s="5"/>
      <c r="AC89" s="5"/>
      <c r="AD89" s="5"/>
    </row>
    <row r="90" spans="17:30" ht="18.75">
      <c r="Q90" s="59"/>
      <c r="Z90" s="5"/>
    </row>
    <row r="91" spans="17:30" ht="19.5">
      <c r="Q91" s="58"/>
      <c r="R91" s="58" t="s">
        <v>38</v>
      </c>
      <c r="S91" s="58"/>
      <c r="T91" s="58"/>
      <c r="U91" s="58"/>
      <c r="W91" s="4" t="s">
        <v>115</v>
      </c>
      <c r="X91" s="4" t="s">
        <v>118</v>
      </c>
      <c r="Z91" s="4"/>
      <c r="AA91" s="4"/>
      <c r="AB91" s="4"/>
      <c r="AC91" s="4"/>
      <c r="AD91" s="4"/>
    </row>
    <row r="92" spans="17:30" ht="18.75">
      <c r="Q92" s="59" t="s">
        <v>52</v>
      </c>
      <c r="R92" s="59" t="s">
        <v>96</v>
      </c>
      <c r="S92" s="59" t="s">
        <v>39</v>
      </c>
      <c r="T92" s="59">
        <v>6.3E-2</v>
      </c>
      <c r="U92" s="59">
        <v>1.4999999999999999E-2</v>
      </c>
      <c r="W92" s="18">
        <f>1.96*T92</f>
        <v>0.12347999999999999</v>
      </c>
      <c r="X92" s="18">
        <f>1.96*U92</f>
        <v>2.9399999999999999E-2</v>
      </c>
      <c r="Z92" s="5"/>
      <c r="AA92" s="5"/>
      <c r="AB92" s="5"/>
      <c r="AC92" s="5"/>
      <c r="AD92" s="5"/>
    </row>
    <row r="93" spans="17:30" ht="18.75">
      <c r="Q93" s="59"/>
      <c r="R93" s="59" t="s">
        <v>77</v>
      </c>
      <c r="S93" s="59" t="s">
        <v>39</v>
      </c>
      <c r="T93" s="59" t="s">
        <v>116</v>
      </c>
      <c r="U93" s="59">
        <v>0.04</v>
      </c>
      <c r="W93" s="18" t="e">
        <f t="shared" ref="W93:X96" si="5">1.96*T93</f>
        <v>#VALUE!</v>
      </c>
      <c r="X93" s="18">
        <f t="shared" si="5"/>
        <v>7.8399999999999997E-2</v>
      </c>
      <c r="Z93" s="5"/>
      <c r="AA93" s="5"/>
      <c r="AB93" s="5"/>
      <c r="AC93" s="5"/>
      <c r="AD93" s="5"/>
    </row>
    <row r="94" spans="17:30" ht="18.75">
      <c r="Q94" s="59"/>
      <c r="R94" s="59" t="s">
        <v>1</v>
      </c>
      <c r="S94" s="59" t="s">
        <v>39</v>
      </c>
      <c r="T94" s="59">
        <v>0.113</v>
      </c>
      <c r="U94" s="59">
        <v>2.9000000000000001E-2</v>
      </c>
      <c r="W94" s="18">
        <f t="shared" si="5"/>
        <v>0.22148000000000001</v>
      </c>
      <c r="X94" s="18">
        <f t="shared" si="5"/>
        <v>5.6840000000000002E-2</v>
      </c>
      <c r="Z94" s="5"/>
      <c r="AA94" s="5"/>
      <c r="AB94" s="5"/>
      <c r="AC94" s="5"/>
      <c r="AD94" s="5"/>
    </row>
    <row r="95" spans="17:30" ht="18.75">
      <c r="Q95" s="59"/>
      <c r="R95" s="59" t="s">
        <v>2</v>
      </c>
      <c r="S95" s="59" t="s">
        <v>39</v>
      </c>
      <c r="T95" s="59">
        <v>8.8999999999999996E-2</v>
      </c>
      <c r="U95" s="59">
        <v>0.02</v>
      </c>
      <c r="W95" s="18">
        <f t="shared" si="5"/>
        <v>0.17443999999999998</v>
      </c>
      <c r="X95" s="18">
        <f t="shared" si="5"/>
        <v>3.9199999999999999E-2</v>
      </c>
      <c r="Z95" s="5"/>
      <c r="AA95" s="5"/>
      <c r="AB95" s="5"/>
      <c r="AC95" s="5"/>
      <c r="AD95" s="5"/>
    </row>
    <row r="96" spans="17:30" ht="18.75">
      <c r="Q96" s="59"/>
      <c r="R96" s="59" t="s">
        <v>31</v>
      </c>
      <c r="S96" s="59" t="s">
        <v>39</v>
      </c>
      <c r="T96" s="59">
        <v>0.432</v>
      </c>
      <c r="U96" s="59">
        <v>4.2999999999999997E-2</v>
      </c>
      <c r="W96" s="18">
        <f t="shared" si="5"/>
        <v>0.84672000000000003</v>
      </c>
      <c r="X96" s="18">
        <f t="shared" si="5"/>
        <v>8.4279999999999994E-2</v>
      </c>
      <c r="Z96" s="5"/>
      <c r="AA96" s="5"/>
      <c r="AB96" s="5"/>
      <c r="AC96" s="5"/>
      <c r="AD96" s="5"/>
    </row>
    <row r="97" spans="2:2" ht="18">
      <c r="B97" s="3"/>
    </row>
    <row r="114" spans="2:2" ht="18">
      <c r="B114" s="3"/>
    </row>
    <row r="115" spans="2:2" ht="18">
      <c r="B115" s="3"/>
    </row>
    <row r="116" spans="2:2" ht="18">
      <c r="B116" s="3"/>
    </row>
  </sheetData>
  <mergeCells count="1">
    <mergeCell ref="A1:M1"/>
  </mergeCells>
  <pageMargins left="0.7" right="0.7" top="0.75" bottom="0.75" header="0.3" footer="0.3"/>
  <pageSetup orientation="portrait" horizontalDpi="0" verticalDpi="0"/>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A6F3ED-D76C-C94F-8F61-91987F9B8B4D}">
  <dimension ref="A1:U87"/>
  <sheetViews>
    <sheetView showGridLines="0" topLeftCell="C91" workbookViewId="0">
      <selection sqref="A1:M1"/>
    </sheetView>
  </sheetViews>
  <sheetFormatPr defaultColWidth="11.5546875" defaultRowHeight="15"/>
  <cols>
    <col min="1" max="2" width="13.77734375" customWidth="1"/>
    <col min="3" max="3" width="80.77734375" customWidth="1"/>
    <col min="4" max="13" width="13.77734375" customWidth="1"/>
    <col min="15" max="15" width="35.109375" hidden="1" customWidth="1"/>
    <col min="16" max="16" width="45" hidden="1" customWidth="1"/>
    <col min="17" max="17" width="8.44140625" hidden="1" customWidth="1"/>
    <col min="18" max="18" width="25.77734375" hidden="1" customWidth="1"/>
    <col min="19" max="19" width="20.77734375" hidden="1" customWidth="1"/>
    <col min="20" max="20" width="31.6640625" hidden="1" customWidth="1"/>
    <col min="21" max="21" width="24.6640625" hidden="1" customWidth="1"/>
  </cols>
  <sheetData>
    <row r="1" spans="1:21" ht="90" customHeight="1">
      <c r="A1" s="137" t="s">
        <v>192</v>
      </c>
      <c r="B1" s="137"/>
      <c r="C1" s="137"/>
      <c r="D1" s="137"/>
      <c r="E1" s="137"/>
      <c r="F1" s="137"/>
      <c r="G1" s="137"/>
      <c r="H1" s="137"/>
      <c r="I1" s="137"/>
      <c r="J1" s="137"/>
      <c r="K1" s="137"/>
      <c r="L1" s="137"/>
      <c r="M1" s="137"/>
    </row>
    <row r="2" spans="1:21" ht="18">
      <c r="O2" s="9" t="s">
        <v>120</v>
      </c>
    </row>
    <row r="3" spans="1:21" ht="19.5">
      <c r="A3" s="19" t="s">
        <v>113</v>
      </c>
      <c r="O3" s="58"/>
      <c r="P3" s="58" t="s">
        <v>93</v>
      </c>
    </row>
    <row r="4" spans="1:21" ht="19.5">
      <c r="O4" s="58"/>
      <c r="P4" s="58" t="s">
        <v>38</v>
      </c>
      <c r="Q4" s="58"/>
      <c r="R4" s="58" t="s">
        <v>193</v>
      </c>
      <c r="S4" s="58" t="s">
        <v>66</v>
      </c>
    </row>
    <row r="5" spans="1:21" ht="18.75">
      <c r="O5" s="59" t="s">
        <v>53</v>
      </c>
      <c r="P5" s="59" t="s">
        <v>96</v>
      </c>
      <c r="Q5" s="59" t="s">
        <v>4</v>
      </c>
      <c r="R5" s="59" t="s">
        <v>116</v>
      </c>
      <c r="S5" s="59" t="s">
        <v>116</v>
      </c>
    </row>
    <row r="6" spans="1:21" ht="18.75">
      <c r="O6" s="59"/>
      <c r="P6" s="59" t="s">
        <v>77</v>
      </c>
      <c r="Q6" s="59" t="s">
        <v>4</v>
      </c>
      <c r="R6" s="59" t="s">
        <v>116</v>
      </c>
      <c r="S6" s="59" t="s">
        <v>116</v>
      </c>
    </row>
    <row r="7" spans="1:21" ht="18.75">
      <c r="O7" s="59"/>
      <c r="P7" s="59" t="s">
        <v>1</v>
      </c>
      <c r="Q7" s="59" t="s">
        <v>4</v>
      </c>
      <c r="R7" s="59">
        <v>3.8210000000000002</v>
      </c>
      <c r="S7" s="59">
        <v>3.847</v>
      </c>
    </row>
    <row r="8" spans="1:21" ht="18.75">
      <c r="O8" s="59"/>
      <c r="P8" s="59" t="s">
        <v>2</v>
      </c>
      <c r="Q8" s="59" t="s">
        <v>4</v>
      </c>
      <c r="R8" s="59">
        <v>3.448</v>
      </c>
      <c r="S8" s="59">
        <v>3.867</v>
      </c>
    </row>
    <row r="9" spans="1:21" ht="18.75">
      <c r="O9" s="59"/>
      <c r="P9" s="59" t="s">
        <v>31</v>
      </c>
      <c r="Q9" s="59" t="s">
        <v>4</v>
      </c>
      <c r="R9" s="59">
        <v>3.75</v>
      </c>
      <c r="S9" s="59">
        <v>4.2919999999999998</v>
      </c>
    </row>
    <row r="10" spans="1:21" ht="18.75">
      <c r="O10" s="59"/>
    </row>
    <row r="11" spans="1:21" ht="19.5">
      <c r="O11" s="58"/>
      <c r="P11" s="58" t="s">
        <v>38</v>
      </c>
      <c r="Q11" s="58"/>
      <c r="R11" s="58"/>
      <c r="S11" s="58"/>
      <c r="T11" s="4" t="s">
        <v>117</v>
      </c>
      <c r="U11" s="4" t="s">
        <v>118</v>
      </c>
    </row>
    <row r="12" spans="1:21" ht="18.75">
      <c r="O12" s="59" t="s">
        <v>53</v>
      </c>
      <c r="P12" s="59" t="s">
        <v>96</v>
      </c>
      <c r="Q12" s="59" t="s">
        <v>39</v>
      </c>
      <c r="R12" s="59" t="s">
        <v>116</v>
      </c>
      <c r="S12" s="59" t="s">
        <v>116</v>
      </c>
    </row>
    <row r="13" spans="1:21" ht="18.75">
      <c r="O13" s="59"/>
      <c r="P13" s="59" t="s">
        <v>77</v>
      </c>
      <c r="Q13" s="59" t="s">
        <v>39</v>
      </c>
      <c r="R13" s="59" t="s">
        <v>116</v>
      </c>
      <c r="S13" s="59" t="s">
        <v>116</v>
      </c>
    </row>
    <row r="14" spans="1:21" ht="18.75">
      <c r="O14" s="59"/>
      <c r="P14" s="59" t="s">
        <v>1</v>
      </c>
      <c r="Q14" s="59" t="s">
        <v>39</v>
      </c>
      <c r="R14" s="59">
        <v>0.105</v>
      </c>
      <c r="S14" s="59">
        <v>2.8000000000000001E-2</v>
      </c>
      <c r="T14" s="18">
        <f>1.96*R14</f>
        <v>0.20579999999999998</v>
      </c>
      <c r="U14" s="18">
        <f>1.96*S14</f>
        <v>5.4879999999999998E-2</v>
      </c>
    </row>
    <row r="15" spans="1:21" ht="18.75">
      <c r="O15" s="59"/>
      <c r="P15" s="59" t="s">
        <v>2</v>
      </c>
      <c r="Q15" s="59" t="s">
        <v>39</v>
      </c>
      <c r="R15" s="59">
        <v>9.7000000000000003E-2</v>
      </c>
      <c r="S15" s="59">
        <v>2.1999999999999999E-2</v>
      </c>
      <c r="T15" s="18">
        <f t="shared" ref="T15:U16" si="0">1.96*R15</f>
        <v>0.19012000000000001</v>
      </c>
      <c r="U15" s="18">
        <f t="shared" si="0"/>
        <v>4.3119999999999999E-2</v>
      </c>
    </row>
    <row r="16" spans="1:21" ht="18.75">
      <c r="O16" s="59"/>
      <c r="P16" s="59" t="s">
        <v>31</v>
      </c>
      <c r="Q16" s="59" t="s">
        <v>39</v>
      </c>
      <c r="R16" s="59">
        <v>0.218</v>
      </c>
      <c r="S16" s="59">
        <v>4.8000000000000001E-2</v>
      </c>
      <c r="T16" s="18">
        <f t="shared" si="0"/>
        <v>0.42727999999999999</v>
      </c>
      <c r="U16" s="18">
        <f t="shared" si="0"/>
        <v>9.4079999999999997E-2</v>
      </c>
    </row>
    <row r="17" spans="15:21" ht="18.75">
      <c r="O17" s="59"/>
    </row>
    <row r="18" spans="15:21" ht="19.5">
      <c r="O18" s="58"/>
      <c r="P18" s="58" t="s">
        <v>38</v>
      </c>
      <c r="Q18" s="58"/>
      <c r="R18" s="58"/>
      <c r="S18" s="58"/>
    </row>
    <row r="19" spans="15:21" ht="18.75">
      <c r="O19" s="59" t="s">
        <v>54</v>
      </c>
      <c r="P19" s="59" t="s">
        <v>96</v>
      </c>
      <c r="Q19" s="59" t="s">
        <v>4</v>
      </c>
      <c r="R19" s="59">
        <v>4.0940000000000003</v>
      </c>
      <c r="S19" s="59">
        <v>4.0940000000000003</v>
      </c>
    </row>
    <row r="20" spans="15:21" ht="18.75">
      <c r="O20" s="59"/>
      <c r="P20" s="59" t="s">
        <v>77</v>
      </c>
      <c r="Q20" s="59" t="s">
        <v>4</v>
      </c>
      <c r="R20" s="59" t="s">
        <v>116</v>
      </c>
      <c r="S20" s="59">
        <v>3.9660000000000002</v>
      </c>
    </row>
    <row r="21" spans="15:21" ht="18.75">
      <c r="O21" s="59"/>
      <c r="P21" s="59" t="s">
        <v>1</v>
      </c>
      <c r="Q21" s="59" t="s">
        <v>4</v>
      </c>
      <c r="R21" s="59" t="s">
        <v>116</v>
      </c>
      <c r="S21" s="59" t="s">
        <v>116</v>
      </c>
    </row>
    <row r="22" spans="15:21" ht="18.75">
      <c r="O22" s="59"/>
      <c r="P22" s="59" t="s">
        <v>2</v>
      </c>
      <c r="Q22" s="59" t="s">
        <v>4</v>
      </c>
      <c r="R22" s="59" t="s">
        <v>116</v>
      </c>
      <c r="S22" s="59" t="s">
        <v>116</v>
      </c>
    </row>
    <row r="23" spans="15:21" ht="18.75">
      <c r="O23" s="59"/>
      <c r="P23" s="59" t="s">
        <v>31</v>
      </c>
      <c r="Q23" s="59" t="s">
        <v>4</v>
      </c>
      <c r="R23" s="59" t="s">
        <v>116</v>
      </c>
      <c r="S23" s="59" t="s">
        <v>116</v>
      </c>
    </row>
    <row r="24" spans="15:21" ht="18.75">
      <c r="O24" s="59"/>
    </row>
    <row r="25" spans="15:21" ht="19.5">
      <c r="O25" s="58"/>
      <c r="P25" s="58" t="s">
        <v>38</v>
      </c>
      <c r="Q25" s="58"/>
      <c r="R25" s="58"/>
      <c r="S25" s="58"/>
      <c r="T25" s="4" t="s">
        <v>117</v>
      </c>
      <c r="U25" s="4" t="s">
        <v>118</v>
      </c>
    </row>
    <row r="26" spans="15:21" ht="18.75">
      <c r="O26" s="59" t="s">
        <v>54</v>
      </c>
      <c r="P26" s="59" t="s">
        <v>96</v>
      </c>
      <c r="Q26" s="59" t="s">
        <v>39</v>
      </c>
      <c r="R26" s="59">
        <v>6.5000000000000002E-2</v>
      </c>
      <c r="S26" s="59">
        <v>1.6E-2</v>
      </c>
      <c r="T26" s="18">
        <f>1.96*R26</f>
        <v>0.12740000000000001</v>
      </c>
      <c r="U26" s="18">
        <f>1.96*S26</f>
        <v>3.1359999999999999E-2</v>
      </c>
    </row>
    <row r="27" spans="15:21" ht="18.75">
      <c r="O27" s="59"/>
      <c r="P27" s="59" t="s">
        <v>77</v>
      </c>
      <c r="Q27" s="59" t="s">
        <v>39</v>
      </c>
      <c r="R27" s="59" t="s">
        <v>116</v>
      </c>
      <c r="S27" s="59">
        <v>4.1000000000000002E-2</v>
      </c>
      <c r="T27" s="18" t="e">
        <f>1.96*R27</f>
        <v>#VALUE!</v>
      </c>
      <c r="U27" s="18">
        <f>1.96*S27</f>
        <v>8.0360000000000001E-2</v>
      </c>
    </row>
    <row r="28" spans="15:21" ht="18.75">
      <c r="O28" s="59"/>
      <c r="P28" s="59" t="s">
        <v>1</v>
      </c>
      <c r="Q28" s="59" t="s">
        <v>39</v>
      </c>
      <c r="R28" s="59" t="s">
        <v>116</v>
      </c>
      <c r="S28" s="59" t="s">
        <v>116</v>
      </c>
    </row>
    <row r="29" spans="15:21" ht="18.75">
      <c r="O29" s="59"/>
      <c r="P29" s="59" t="s">
        <v>2</v>
      </c>
      <c r="Q29" s="59" t="s">
        <v>39</v>
      </c>
      <c r="R29" s="59" t="s">
        <v>116</v>
      </c>
      <c r="S29" s="59" t="s">
        <v>116</v>
      </c>
    </row>
    <row r="30" spans="15:21" ht="18.75">
      <c r="O30" s="59"/>
      <c r="P30" s="59" t="s">
        <v>31</v>
      </c>
      <c r="Q30" s="59" t="s">
        <v>39</v>
      </c>
      <c r="R30" s="59" t="s">
        <v>116</v>
      </c>
      <c r="S30" s="59" t="s">
        <v>116</v>
      </c>
    </row>
    <row r="31" spans="15:21" ht="18.75">
      <c r="O31" s="59"/>
    </row>
    <row r="32" spans="15:21" ht="19.5">
      <c r="O32" s="58"/>
      <c r="P32" s="58" t="s">
        <v>38</v>
      </c>
      <c r="Q32" s="58"/>
      <c r="R32" s="58"/>
      <c r="S32" s="58"/>
    </row>
    <row r="33" spans="15:21" ht="18.75">
      <c r="O33" s="59" t="s">
        <v>55</v>
      </c>
      <c r="P33" s="59" t="s">
        <v>96</v>
      </c>
      <c r="Q33" s="59" t="s">
        <v>4</v>
      </c>
      <c r="R33" s="59">
        <v>4.1310000000000002</v>
      </c>
      <c r="S33" s="59">
        <v>4.1890000000000001</v>
      </c>
    </row>
    <row r="34" spans="15:21" ht="18.75">
      <c r="O34" s="59"/>
      <c r="P34" s="59" t="s">
        <v>77</v>
      </c>
      <c r="Q34" s="59" t="s">
        <v>4</v>
      </c>
      <c r="R34" s="59" t="s">
        <v>116</v>
      </c>
      <c r="S34" s="59">
        <v>4.0490000000000004</v>
      </c>
    </row>
    <row r="35" spans="15:21" ht="18.75">
      <c r="O35" s="59"/>
      <c r="P35" s="59" t="s">
        <v>1</v>
      </c>
      <c r="Q35" s="59" t="s">
        <v>4</v>
      </c>
      <c r="R35" s="59">
        <v>4.2469999999999999</v>
      </c>
      <c r="S35" s="59">
        <v>4.149</v>
      </c>
    </row>
    <row r="36" spans="15:21" ht="18.75">
      <c r="O36" s="59"/>
      <c r="P36" s="59" t="s">
        <v>2</v>
      </c>
      <c r="Q36" s="59" t="s">
        <v>4</v>
      </c>
      <c r="R36" s="59">
        <v>4.0549999999999997</v>
      </c>
      <c r="S36" s="59">
        <v>4.0990000000000002</v>
      </c>
    </row>
    <row r="37" spans="15:21" ht="18.75">
      <c r="O37" s="59"/>
      <c r="P37" s="59" t="s">
        <v>31</v>
      </c>
      <c r="Q37" s="59" t="s">
        <v>4</v>
      </c>
      <c r="R37" s="59">
        <v>3.75</v>
      </c>
      <c r="S37" s="59">
        <v>4.3810000000000002</v>
      </c>
    </row>
    <row r="38" spans="15:21" ht="18.75">
      <c r="O38" s="59"/>
    </row>
    <row r="39" spans="15:21" ht="19.5">
      <c r="O39" s="58"/>
      <c r="P39" s="58" t="s">
        <v>38</v>
      </c>
      <c r="Q39" s="58"/>
      <c r="R39" s="58"/>
      <c r="S39" s="58"/>
      <c r="T39" s="4" t="s">
        <v>117</v>
      </c>
      <c r="U39" s="4" t="s">
        <v>118</v>
      </c>
    </row>
    <row r="40" spans="15:21" ht="18.75">
      <c r="O40" s="59" t="s">
        <v>55</v>
      </c>
      <c r="P40" s="59" t="s">
        <v>96</v>
      </c>
      <c r="Q40" s="59" t="s">
        <v>39</v>
      </c>
      <c r="R40" s="59">
        <v>7.5999999999999998E-2</v>
      </c>
      <c r="S40" s="59">
        <v>1.6E-2</v>
      </c>
      <c r="T40" s="18">
        <f>1.96*R40</f>
        <v>0.14895999999999998</v>
      </c>
      <c r="U40" s="18">
        <f>1.96*S40</f>
        <v>3.1359999999999999E-2</v>
      </c>
    </row>
    <row r="41" spans="15:21" ht="18.75">
      <c r="O41" s="59"/>
      <c r="P41" s="59" t="s">
        <v>77</v>
      </c>
      <c r="Q41" s="59" t="s">
        <v>39</v>
      </c>
      <c r="R41" s="59" t="s">
        <v>116</v>
      </c>
      <c r="S41" s="59">
        <v>4.2999999999999997E-2</v>
      </c>
      <c r="T41" s="18" t="e">
        <f t="shared" ref="T41:U44" si="1">1.96*R41</f>
        <v>#VALUE!</v>
      </c>
      <c r="U41" s="18">
        <f t="shared" si="1"/>
        <v>8.4279999999999994E-2</v>
      </c>
    </row>
    <row r="42" spans="15:21" ht="18.75">
      <c r="O42" s="59"/>
      <c r="P42" s="59" t="s">
        <v>1</v>
      </c>
      <c r="Q42" s="59" t="s">
        <v>39</v>
      </c>
      <c r="R42" s="59">
        <v>8.7999999999999995E-2</v>
      </c>
      <c r="S42" s="59">
        <v>2.5999999999999999E-2</v>
      </c>
      <c r="T42" s="18">
        <f t="shared" si="1"/>
        <v>0.17247999999999999</v>
      </c>
      <c r="U42" s="18">
        <f t="shared" si="1"/>
        <v>5.0959999999999998E-2</v>
      </c>
    </row>
    <row r="43" spans="15:21" ht="18.75">
      <c r="O43" s="59"/>
      <c r="P43" s="59" t="s">
        <v>2</v>
      </c>
      <c r="Q43" s="59" t="s">
        <v>39</v>
      </c>
      <c r="R43" s="59">
        <v>8.2000000000000003E-2</v>
      </c>
      <c r="S43" s="59">
        <v>0.02</v>
      </c>
      <c r="T43" s="18">
        <f t="shared" si="1"/>
        <v>0.16072</v>
      </c>
      <c r="U43" s="18">
        <f t="shared" si="1"/>
        <v>3.9199999999999999E-2</v>
      </c>
    </row>
    <row r="44" spans="15:21" ht="18.75">
      <c r="O44" s="59"/>
      <c r="P44" s="59" t="s">
        <v>31</v>
      </c>
      <c r="Q44" s="59" t="s">
        <v>39</v>
      </c>
      <c r="R44" s="59">
        <v>0.35099999999999998</v>
      </c>
      <c r="S44" s="59">
        <v>4.3999999999999997E-2</v>
      </c>
      <c r="T44" s="18">
        <f t="shared" si="1"/>
        <v>0.6879599999999999</v>
      </c>
      <c r="U44" s="18">
        <f t="shared" si="1"/>
        <v>8.6239999999999997E-2</v>
      </c>
    </row>
    <row r="45" spans="15:21" ht="18.75">
      <c r="O45" s="59"/>
    </row>
    <row r="46" spans="15:21" ht="19.5">
      <c r="O46" s="58"/>
      <c r="P46" s="58" t="s">
        <v>38</v>
      </c>
      <c r="Q46" s="58"/>
      <c r="R46" s="58"/>
      <c r="S46" s="58"/>
    </row>
    <row r="47" spans="15:21" ht="18.75">
      <c r="O47" s="59" t="s">
        <v>109</v>
      </c>
      <c r="P47" s="59" t="s">
        <v>96</v>
      </c>
      <c r="Q47" s="59" t="s">
        <v>4</v>
      </c>
      <c r="R47" s="59">
        <v>3.5190000000000001</v>
      </c>
      <c r="S47" s="59">
        <v>3.8980000000000001</v>
      </c>
    </row>
    <row r="48" spans="15:21" ht="18.75">
      <c r="O48" s="59"/>
      <c r="P48" s="59" t="s">
        <v>77</v>
      </c>
      <c r="Q48" s="59" t="s">
        <v>4</v>
      </c>
      <c r="R48" s="59" t="s">
        <v>116</v>
      </c>
      <c r="S48" s="59">
        <v>3.8490000000000002</v>
      </c>
    </row>
    <row r="49" spans="15:21" ht="18.75">
      <c r="O49" s="59"/>
      <c r="P49" s="59" t="s">
        <v>1</v>
      </c>
      <c r="Q49" s="59" t="s">
        <v>4</v>
      </c>
      <c r="R49" s="59">
        <v>3.5059999999999998</v>
      </c>
      <c r="S49" s="59">
        <v>3.66</v>
      </c>
    </row>
    <row r="50" spans="15:21" ht="18.75">
      <c r="O50" s="59"/>
      <c r="P50" s="59" t="s">
        <v>2</v>
      </c>
      <c r="Q50" s="59" t="s">
        <v>4</v>
      </c>
      <c r="R50" s="59">
        <v>2.9740000000000002</v>
      </c>
      <c r="S50" s="59">
        <v>3.5379999999999998</v>
      </c>
    </row>
    <row r="51" spans="15:21" ht="18.75">
      <c r="O51" s="59"/>
      <c r="P51" s="59" t="s">
        <v>31</v>
      </c>
      <c r="Q51" s="59" t="s">
        <v>4</v>
      </c>
      <c r="R51" s="59">
        <v>3.1539999999999999</v>
      </c>
      <c r="S51" s="59">
        <v>3.7989999999999999</v>
      </c>
    </row>
    <row r="52" spans="15:21" ht="18.75">
      <c r="O52" s="59"/>
    </row>
    <row r="53" spans="15:21" ht="19.5">
      <c r="O53" s="58"/>
      <c r="P53" s="58" t="s">
        <v>38</v>
      </c>
      <c r="Q53" s="58"/>
      <c r="R53" s="58"/>
      <c r="S53" s="58"/>
      <c r="T53" s="4" t="s">
        <v>117</v>
      </c>
      <c r="U53" s="4" t="s">
        <v>118</v>
      </c>
    </row>
    <row r="54" spans="15:21" ht="18.75">
      <c r="O54" s="59" t="s">
        <v>109</v>
      </c>
      <c r="P54" s="59" t="s">
        <v>96</v>
      </c>
      <c r="Q54" s="59" t="s">
        <v>39</v>
      </c>
      <c r="R54" s="59">
        <v>7.3999999999999996E-2</v>
      </c>
      <c r="S54" s="59">
        <v>1.6E-2</v>
      </c>
      <c r="T54" s="18">
        <f>1.96*R54</f>
        <v>0.14504</v>
      </c>
      <c r="U54" s="18">
        <f>1.96*S54</f>
        <v>3.1359999999999999E-2</v>
      </c>
    </row>
    <row r="55" spans="15:21" ht="18.75">
      <c r="O55" s="59"/>
      <c r="P55" s="59" t="s">
        <v>77</v>
      </c>
      <c r="Q55" s="59" t="s">
        <v>39</v>
      </c>
      <c r="R55" s="59" t="s">
        <v>116</v>
      </c>
      <c r="S55" s="59">
        <v>4.2000000000000003E-2</v>
      </c>
      <c r="T55" s="18" t="e">
        <f t="shared" ref="T55:U58" si="2">1.96*R55</f>
        <v>#VALUE!</v>
      </c>
      <c r="U55" s="18">
        <f t="shared" si="2"/>
        <v>8.2320000000000004E-2</v>
      </c>
    </row>
    <row r="56" spans="15:21" ht="18.75">
      <c r="O56" s="59"/>
      <c r="P56" s="59" t="s">
        <v>1</v>
      </c>
      <c r="Q56" s="59" t="s">
        <v>39</v>
      </c>
      <c r="R56" s="59">
        <v>0.122</v>
      </c>
      <c r="S56" s="59">
        <v>0.03</v>
      </c>
      <c r="T56" s="18">
        <f t="shared" si="2"/>
        <v>0.23912</v>
      </c>
      <c r="U56" s="18">
        <f t="shared" si="2"/>
        <v>5.8799999999999998E-2</v>
      </c>
    </row>
    <row r="57" spans="15:21" ht="18.75">
      <c r="O57" s="59"/>
      <c r="P57" s="59" t="s">
        <v>2</v>
      </c>
      <c r="Q57" s="59" t="s">
        <v>39</v>
      </c>
      <c r="R57" s="59">
        <v>0.1</v>
      </c>
      <c r="S57" s="59">
        <v>2.3E-2</v>
      </c>
      <c r="T57" s="18">
        <f t="shared" si="2"/>
        <v>0.19600000000000001</v>
      </c>
      <c r="U57" s="18">
        <f t="shared" si="2"/>
        <v>4.5079999999999995E-2</v>
      </c>
    </row>
    <row r="58" spans="15:21" ht="18.75">
      <c r="O58" s="59"/>
      <c r="P58" s="59" t="s">
        <v>31</v>
      </c>
      <c r="Q58" s="59" t="s">
        <v>39</v>
      </c>
      <c r="R58" s="59">
        <v>0.436</v>
      </c>
      <c r="S58" s="59">
        <v>5.6000000000000001E-2</v>
      </c>
      <c r="T58" s="18">
        <f t="shared" si="2"/>
        <v>0.85455999999999999</v>
      </c>
      <c r="U58" s="18">
        <f t="shared" si="2"/>
        <v>0.10976</v>
      </c>
    </row>
    <row r="59" spans="15:21" ht="18.75">
      <c r="O59" s="59"/>
    </row>
    <row r="60" spans="15:21" ht="19.5">
      <c r="O60" s="58"/>
      <c r="P60" s="58" t="s">
        <v>38</v>
      </c>
      <c r="Q60" s="58"/>
      <c r="R60" s="58"/>
      <c r="S60" s="58"/>
    </row>
    <row r="61" spans="15:21" ht="18.75">
      <c r="O61" s="59" t="s">
        <v>110</v>
      </c>
      <c r="P61" s="59" t="s">
        <v>96</v>
      </c>
      <c r="Q61" s="59" t="s">
        <v>4</v>
      </c>
      <c r="R61" s="59">
        <v>3.8919999999999999</v>
      </c>
      <c r="S61" s="59">
        <v>3.9209999999999998</v>
      </c>
    </row>
    <row r="62" spans="15:21" ht="18.75">
      <c r="O62" s="59"/>
      <c r="P62" s="59" t="s">
        <v>77</v>
      </c>
      <c r="Q62" s="59" t="s">
        <v>4</v>
      </c>
      <c r="R62" s="59" t="s">
        <v>116</v>
      </c>
      <c r="S62" s="59">
        <v>3.9319999999999999</v>
      </c>
    </row>
    <row r="63" spans="15:21" ht="18.75">
      <c r="O63" s="59"/>
      <c r="P63" s="59" t="s">
        <v>1</v>
      </c>
      <c r="Q63" s="59" t="s">
        <v>4</v>
      </c>
      <c r="R63" s="59">
        <v>3.6240000000000001</v>
      </c>
      <c r="S63" s="59">
        <v>3.7530000000000001</v>
      </c>
    </row>
    <row r="64" spans="15:21" ht="18.75">
      <c r="O64" s="59"/>
      <c r="P64" s="59" t="s">
        <v>2</v>
      </c>
      <c r="Q64" s="59" t="s">
        <v>4</v>
      </c>
      <c r="R64" s="59">
        <v>3.6360000000000001</v>
      </c>
      <c r="S64" s="59">
        <v>3.8319999999999999</v>
      </c>
    </row>
    <row r="65" spans="15:21" ht="18.75">
      <c r="O65" s="59"/>
      <c r="P65" s="59" t="s">
        <v>31</v>
      </c>
      <c r="Q65" s="59" t="s">
        <v>4</v>
      </c>
      <c r="R65" s="59">
        <v>3.5</v>
      </c>
      <c r="S65" s="59">
        <v>4.1079999999999997</v>
      </c>
    </row>
    <row r="66" spans="15:21" ht="18.75">
      <c r="O66" s="59"/>
    </row>
    <row r="67" spans="15:21" ht="19.5">
      <c r="O67" s="58"/>
      <c r="P67" s="58" t="s">
        <v>38</v>
      </c>
      <c r="Q67" s="58"/>
      <c r="R67" s="58"/>
      <c r="S67" s="58"/>
      <c r="T67" s="4" t="s">
        <v>117</v>
      </c>
      <c r="U67" s="4" t="s">
        <v>118</v>
      </c>
    </row>
    <row r="68" spans="15:21" ht="18.75">
      <c r="O68" s="59" t="s">
        <v>110</v>
      </c>
      <c r="P68" s="59" t="s">
        <v>96</v>
      </c>
      <c r="Q68" s="59" t="s">
        <v>39</v>
      </c>
      <c r="R68" s="59">
        <v>6.2E-2</v>
      </c>
      <c r="S68" s="59">
        <v>1.4E-2</v>
      </c>
      <c r="T68" s="18">
        <f>1.96*R68</f>
        <v>0.12152</v>
      </c>
      <c r="U68" s="18">
        <f>1.96*S68</f>
        <v>2.7439999999999999E-2</v>
      </c>
    </row>
    <row r="69" spans="15:21" ht="18.75">
      <c r="O69" s="59"/>
      <c r="P69" s="59" t="s">
        <v>77</v>
      </c>
      <c r="Q69" s="59" t="s">
        <v>39</v>
      </c>
      <c r="R69" s="59" t="s">
        <v>116</v>
      </c>
      <c r="S69" s="59">
        <v>0.04</v>
      </c>
      <c r="T69" s="18" t="e">
        <f t="shared" ref="T69:U72" si="3">1.96*R69</f>
        <v>#VALUE!</v>
      </c>
      <c r="U69" s="18">
        <f t="shared" si="3"/>
        <v>7.8399999999999997E-2</v>
      </c>
    </row>
    <row r="70" spans="15:21" ht="18.75">
      <c r="O70" s="59"/>
      <c r="P70" s="59" t="s">
        <v>1</v>
      </c>
      <c r="Q70" s="59" t="s">
        <v>39</v>
      </c>
      <c r="R70" s="59">
        <v>9.8000000000000004E-2</v>
      </c>
      <c r="S70" s="59">
        <v>2.7E-2</v>
      </c>
      <c r="T70" s="18">
        <f t="shared" si="3"/>
        <v>0.19208</v>
      </c>
      <c r="U70" s="18">
        <f t="shared" si="3"/>
        <v>5.2920000000000002E-2</v>
      </c>
    </row>
    <row r="71" spans="15:21" ht="18.75">
      <c r="O71" s="59"/>
      <c r="P71" s="59" t="s">
        <v>2</v>
      </c>
      <c r="Q71" s="59" t="s">
        <v>39</v>
      </c>
      <c r="R71" s="59">
        <v>7.5999999999999998E-2</v>
      </c>
      <c r="S71" s="59">
        <v>1.9E-2</v>
      </c>
      <c r="T71" s="18">
        <f t="shared" si="3"/>
        <v>0.14895999999999998</v>
      </c>
      <c r="U71" s="18">
        <f t="shared" si="3"/>
        <v>3.7239999999999995E-2</v>
      </c>
    </row>
    <row r="72" spans="15:21" ht="18.75">
      <c r="O72" s="59"/>
      <c r="P72" s="59" t="s">
        <v>31</v>
      </c>
      <c r="Q72" s="59" t="s">
        <v>39</v>
      </c>
      <c r="R72" s="59">
        <v>0.35899999999999999</v>
      </c>
      <c r="S72" s="59">
        <v>4.2999999999999997E-2</v>
      </c>
      <c r="T72" s="18">
        <f t="shared" si="3"/>
        <v>0.70363999999999993</v>
      </c>
      <c r="U72" s="18">
        <f t="shared" si="3"/>
        <v>8.4279999999999994E-2</v>
      </c>
    </row>
    <row r="73" spans="15:21" ht="18.75">
      <c r="O73" s="59"/>
    </row>
    <row r="74" spans="15:21" ht="19.5">
      <c r="O74" s="58"/>
      <c r="P74" s="58" t="s">
        <v>38</v>
      </c>
      <c r="Q74" s="58"/>
      <c r="R74" s="58"/>
      <c r="S74" s="58"/>
    </row>
    <row r="75" spans="15:21" ht="18.75">
      <c r="O75" s="59" t="s">
        <v>56</v>
      </c>
      <c r="P75" s="59" t="s">
        <v>96</v>
      </c>
      <c r="Q75" s="59" t="s">
        <v>4</v>
      </c>
      <c r="R75" s="59">
        <v>3.5790000000000002</v>
      </c>
      <c r="S75" s="59">
        <v>3.9039999999999999</v>
      </c>
    </row>
    <row r="76" spans="15:21" ht="18.75">
      <c r="O76" s="59"/>
      <c r="P76" s="59" t="s">
        <v>77</v>
      </c>
      <c r="Q76" s="59" t="s">
        <v>4</v>
      </c>
      <c r="R76" s="59" t="s">
        <v>116</v>
      </c>
      <c r="S76" s="59">
        <v>3.7240000000000002</v>
      </c>
    </row>
    <row r="77" spans="15:21" ht="18.75">
      <c r="O77" s="59"/>
      <c r="P77" s="59" t="s">
        <v>1</v>
      </c>
      <c r="Q77" s="59" t="s">
        <v>4</v>
      </c>
      <c r="R77" s="59">
        <v>3.3330000000000002</v>
      </c>
      <c r="S77" s="59">
        <v>3.56</v>
      </c>
    </row>
    <row r="78" spans="15:21" ht="18.75">
      <c r="O78" s="59"/>
      <c r="P78" s="59" t="s">
        <v>2</v>
      </c>
      <c r="Q78" s="59" t="s">
        <v>4</v>
      </c>
      <c r="R78" s="59">
        <v>3.2730000000000001</v>
      </c>
      <c r="S78" s="59">
        <v>3.633</v>
      </c>
    </row>
    <row r="79" spans="15:21" ht="18.75">
      <c r="O79" s="59"/>
      <c r="P79" s="59" t="s">
        <v>31</v>
      </c>
      <c r="Q79" s="59" t="s">
        <v>4</v>
      </c>
      <c r="R79" s="59">
        <v>2.6920000000000002</v>
      </c>
      <c r="S79" s="59">
        <v>3.9239999999999999</v>
      </c>
    </row>
    <row r="80" spans="15:21" ht="18.75">
      <c r="O80" s="59"/>
    </row>
    <row r="81" spans="15:21" ht="19.5">
      <c r="O81" s="58"/>
      <c r="P81" s="58" t="s">
        <v>38</v>
      </c>
      <c r="Q81" s="58"/>
      <c r="R81" s="58"/>
      <c r="S81" s="58"/>
      <c r="T81" s="4" t="s">
        <v>117</v>
      </c>
      <c r="U81" s="4" t="s">
        <v>118</v>
      </c>
    </row>
    <row r="82" spans="15:21" ht="18.75">
      <c r="O82" s="59" t="s">
        <v>56</v>
      </c>
      <c r="P82" s="59" t="s">
        <v>96</v>
      </c>
      <c r="Q82" s="59" t="s">
        <v>39</v>
      </c>
      <c r="R82" s="59">
        <v>6.9000000000000006E-2</v>
      </c>
      <c r="S82" s="59">
        <v>1.4E-2</v>
      </c>
      <c r="T82" s="18">
        <f>1.96*R82</f>
        <v>0.13524</v>
      </c>
      <c r="U82" s="18">
        <f>1.96*S82</f>
        <v>2.7439999999999999E-2</v>
      </c>
    </row>
    <row r="83" spans="15:21" ht="18.75">
      <c r="O83" s="59"/>
      <c r="P83" s="59" t="s">
        <v>77</v>
      </c>
      <c r="Q83" s="59" t="s">
        <v>39</v>
      </c>
      <c r="R83" s="59" t="s">
        <v>116</v>
      </c>
      <c r="S83" s="59">
        <v>3.9E-2</v>
      </c>
      <c r="T83" s="18" t="e">
        <f>1.96*R83</f>
        <v>#VALUE!</v>
      </c>
      <c r="U83" s="18">
        <f t="shared" ref="T83:U86" si="4">1.96*S83</f>
        <v>7.6439999999999994E-2</v>
      </c>
    </row>
    <row r="84" spans="15:21" ht="18.75">
      <c r="O84" s="59"/>
      <c r="P84" s="59" t="s">
        <v>1</v>
      </c>
      <c r="Q84" s="59" t="s">
        <v>39</v>
      </c>
      <c r="R84" s="59">
        <v>9.9000000000000005E-2</v>
      </c>
      <c r="S84" s="59">
        <v>2.7E-2</v>
      </c>
      <c r="T84" s="18">
        <f t="shared" si="4"/>
        <v>0.19404000000000002</v>
      </c>
      <c r="U84" s="18">
        <f>1.96*S84</f>
        <v>5.2920000000000002E-2</v>
      </c>
    </row>
    <row r="85" spans="15:21" ht="18.75">
      <c r="O85" s="59"/>
      <c r="P85" s="59" t="s">
        <v>2</v>
      </c>
      <c r="Q85" s="59" t="s">
        <v>39</v>
      </c>
      <c r="R85" s="59">
        <v>8.3000000000000004E-2</v>
      </c>
      <c r="S85" s="59">
        <v>1.9E-2</v>
      </c>
      <c r="T85" s="18">
        <f t="shared" si="4"/>
        <v>0.16268000000000002</v>
      </c>
      <c r="U85" s="18">
        <f t="shared" si="4"/>
        <v>3.7239999999999995E-2</v>
      </c>
    </row>
    <row r="86" spans="15:21" ht="18.75">
      <c r="O86" s="59"/>
      <c r="P86" s="59" t="s">
        <v>31</v>
      </c>
      <c r="Q86" s="59" t="s">
        <v>39</v>
      </c>
      <c r="R86" s="59">
        <v>0.34699999999999998</v>
      </c>
      <c r="S86" s="59">
        <v>4.5999999999999999E-2</v>
      </c>
      <c r="T86" s="18">
        <f t="shared" si="4"/>
        <v>0.68011999999999995</v>
      </c>
      <c r="U86" s="18">
        <f t="shared" si="4"/>
        <v>9.015999999999999E-2</v>
      </c>
    </row>
    <row r="87" spans="15:21" ht="18">
      <c r="O87" s="5"/>
      <c r="P87" s="5"/>
      <c r="Q87" s="5"/>
      <c r="R87" s="5"/>
      <c r="S87" s="5"/>
    </row>
  </sheetData>
  <mergeCells count="1">
    <mergeCell ref="A1:M1"/>
  </mergeCells>
  <pageMargins left="0.7" right="0.7" top="0.75" bottom="0.75" header="0.3" footer="0.3"/>
  <pageSetup orientation="portrait" horizontalDpi="0" verticalDpi="0"/>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6BB676-A056-4847-8BD1-3D422B03466D}">
  <dimension ref="A1:BJ631"/>
  <sheetViews>
    <sheetView showGridLines="0" zoomScaleNormal="100" workbookViewId="0">
      <pane ySplit="6" topLeftCell="A73" activePane="bottomLeft" state="frozen"/>
      <selection pane="bottomLeft" sqref="A1:T1"/>
    </sheetView>
  </sheetViews>
  <sheetFormatPr defaultColWidth="11.5546875" defaultRowHeight="15"/>
  <cols>
    <col min="1" max="1" width="31.109375" customWidth="1"/>
    <col min="2" max="2" width="24.6640625" customWidth="1"/>
    <col min="3" max="20" width="11.77734375" customWidth="1"/>
    <col min="22" max="22" width="35.109375" hidden="1" customWidth="1"/>
    <col min="23" max="40" width="10.77734375" hidden="1" customWidth="1"/>
  </cols>
  <sheetData>
    <row r="1" spans="1:40" ht="90" customHeight="1">
      <c r="A1" s="137" t="s">
        <v>192</v>
      </c>
      <c r="B1" s="137"/>
      <c r="C1" s="137"/>
      <c r="D1" s="137"/>
      <c r="E1" s="137"/>
      <c r="F1" s="137"/>
      <c r="G1" s="137"/>
      <c r="H1" s="137"/>
      <c r="I1" s="137"/>
      <c r="J1" s="137"/>
      <c r="K1" s="137"/>
      <c r="L1" s="137"/>
      <c r="M1" s="137"/>
      <c r="N1" s="137"/>
      <c r="O1" s="137"/>
      <c r="P1" s="137"/>
      <c r="Q1" s="137"/>
      <c r="R1" s="137"/>
      <c r="S1" s="137"/>
      <c r="T1" s="137"/>
    </row>
    <row r="2" spans="1:40" ht="17.100000000000001" customHeight="1" thickBot="1">
      <c r="A2" s="16"/>
      <c r="B2" s="16"/>
      <c r="C2" s="16"/>
      <c r="D2" s="16"/>
      <c r="E2" s="16"/>
      <c r="F2" s="16"/>
      <c r="G2" s="16"/>
      <c r="H2" s="16"/>
      <c r="I2" s="16"/>
      <c r="J2" s="16"/>
      <c r="K2" s="16"/>
      <c r="L2" s="16"/>
      <c r="M2" s="16"/>
      <c r="N2" s="16"/>
      <c r="O2" s="16"/>
      <c r="P2" s="16"/>
      <c r="Q2" s="16"/>
      <c r="R2" s="16"/>
      <c r="S2" s="16"/>
      <c r="T2" s="16"/>
    </row>
    <row r="3" spans="1:40" ht="26.1" customHeight="1" thickBot="1">
      <c r="A3" s="154" t="s">
        <v>194</v>
      </c>
      <c r="B3" s="155"/>
      <c r="C3" s="155"/>
      <c r="D3" s="155"/>
      <c r="E3" s="155"/>
      <c r="F3" s="155"/>
      <c r="G3" s="155"/>
      <c r="H3" s="155"/>
      <c r="I3" s="155"/>
      <c r="J3" s="155"/>
      <c r="K3" s="155"/>
      <c r="L3" s="155"/>
      <c r="M3" s="155"/>
      <c r="N3" s="155"/>
      <c r="O3" s="155"/>
      <c r="P3" s="155"/>
      <c r="Q3" s="155"/>
      <c r="R3" s="155"/>
      <c r="S3" s="155"/>
      <c r="T3" s="156"/>
      <c r="V3" s="11" t="s">
        <v>195</v>
      </c>
    </row>
    <row r="4" spans="1:40" ht="32.1" customHeight="1">
      <c r="A4" s="61"/>
      <c r="C4" s="157" t="s">
        <v>134</v>
      </c>
      <c r="D4" s="158"/>
      <c r="E4" s="158"/>
      <c r="F4" s="158"/>
      <c r="G4" s="158"/>
      <c r="H4" s="158"/>
      <c r="I4" s="158"/>
      <c r="J4" s="159"/>
      <c r="K4" s="160" t="s">
        <v>66</v>
      </c>
      <c r="L4" s="161"/>
      <c r="M4" s="161"/>
      <c r="N4" s="161"/>
      <c r="O4" s="161"/>
      <c r="P4" s="161"/>
      <c r="Q4" s="161"/>
      <c r="R4" s="161"/>
      <c r="S4" s="161"/>
      <c r="T4" s="162"/>
      <c r="V4" s="58"/>
      <c r="W4" s="58" t="s">
        <v>196</v>
      </c>
    </row>
    <row r="5" spans="1:40" ht="15.95" customHeight="1">
      <c r="A5" s="61"/>
      <c r="C5" s="163" t="s">
        <v>75</v>
      </c>
      <c r="D5" s="164"/>
      <c r="E5" s="163" t="s">
        <v>1</v>
      </c>
      <c r="F5" s="164"/>
      <c r="G5" s="163" t="s">
        <v>2</v>
      </c>
      <c r="H5" s="164"/>
      <c r="I5" s="163" t="s">
        <v>31</v>
      </c>
      <c r="J5" s="164"/>
      <c r="K5" s="151" t="s">
        <v>75</v>
      </c>
      <c r="L5" s="152"/>
      <c r="M5" s="151" t="s">
        <v>76</v>
      </c>
      <c r="N5" s="152"/>
      <c r="O5" s="151" t="s">
        <v>1</v>
      </c>
      <c r="P5" s="152"/>
      <c r="Q5" s="151" t="s">
        <v>2</v>
      </c>
      <c r="R5" s="152"/>
      <c r="S5" s="151" t="s">
        <v>31</v>
      </c>
      <c r="T5" s="153"/>
      <c r="V5" s="58"/>
      <c r="W5" s="58" t="s">
        <v>193</v>
      </c>
      <c r="X5" s="58" t="s">
        <v>66</v>
      </c>
    </row>
    <row r="6" spans="1:40" ht="19.5">
      <c r="A6" s="61"/>
      <c r="C6" s="62" t="s">
        <v>98</v>
      </c>
      <c r="D6" s="63" t="s">
        <v>197</v>
      </c>
      <c r="E6" s="62" t="s">
        <v>98</v>
      </c>
      <c r="F6" s="63" t="s">
        <v>197</v>
      </c>
      <c r="G6" s="62" t="s">
        <v>98</v>
      </c>
      <c r="H6" s="63" t="s">
        <v>197</v>
      </c>
      <c r="I6" s="62" t="s">
        <v>98</v>
      </c>
      <c r="J6" s="63" t="s">
        <v>197</v>
      </c>
      <c r="K6" s="64" t="s">
        <v>98</v>
      </c>
      <c r="L6" s="65" t="s">
        <v>197</v>
      </c>
      <c r="M6" s="64" t="s">
        <v>98</v>
      </c>
      <c r="N6" s="65" t="s">
        <v>197</v>
      </c>
      <c r="O6" s="64" t="s">
        <v>98</v>
      </c>
      <c r="P6" s="65" t="s">
        <v>197</v>
      </c>
      <c r="Q6" s="64" t="s">
        <v>98</v>
      </c>
      <c r="R6" s="65" t="s">
        <v>197</v>
      </c>
      <c r="S6" s="64" t="s">
        <v>98</v>
      </c>
      <c r="T6" s="66" t="s">
        <v>197</v>
      </c>
      <c r="V6" s="58"/>
      <c r="W6" s="58" t="s">
        <v>38</v>
      </c>
      <c r="X6" s="58" t="s">
        <v>38</v>
      </c>
    </row>
    <row r="7" spans="1:40" ht="24.95" customHeight="1">
      <c r="A7" s="67" t="s">
        <v>198</v>
      </c>
      <c r="B7" s="68"/>
      <c r="C7" s="69"/>
      <c r="D7" s="70"/>
      <c r="E7" s="69"/>
      <c r="F7" s="70"/>
      <c r="G7" s="69"/>
      <c r="H7" s="70"/>
      <c r="I7" s="69"/>
      <c r="J7" s="70"/>
      <c r="K7" s="69"/>
      <c r="L7" s="70"/>
      <c r="M7" s="69"/>
      <c r="N7" s="70"/>
      <c r="O7" s="69"/>
      <c r="P7" s="70"/>
      <c r="Q7" s="69"/>
      <c r="R7" s="70"/>
      <c r="S7" s="69"/>
      <c r="T7" s="71"/>
      <c r="V7" s="58"/>
      <c r="W7" s="58" t="s">
        <v>96</v>
      </c>
      <c r="X7" s="58" t="s">
        <v>1</v>
      </c>
      <c r="Y7" s="58" t="s">
        <v>2</v>
      </c>
      <c r="Z7" s="58" t="s">
        <v>31</v>
      </c>
      <c r="AA7" s="58" t="s">
        <v>96</v>
      </c>
      <c r="AB7" s="58" t="s">
        <v>77</v>
      </c>
      <c r="AC7" s="58" t="s">
        <v>1</v>
      </c>
      <c r="AD7" s="58" t="s">
        <v>2</v>
      </c>
      <c r="AE7" s="58" t="s">
        <v>31</v>
      </c>
    </row>
    <row r="8" spans="1:40" ht="18.95" customHeight="1">
      <c r="A8" s="72" t="s">
        <v>199</v>
      </c>
      <c r="B8" s="73"/>
      <c r="C8" s="74"/>
      <c r="D8" s="75"/>
      <c r="E8" s="74"/>
      <c r="F8" s="75"/>
      <c r="G8" s="74"/>
      <c r="H8" s="75"/>
      <c r="I8" s="74"/>
      <c r="J8" s="75"/>
      <c r="K8" s="74"/>
      <c r="L8" s="75"/>
      <c r="M8" s="74"/>
      <c r="N8" s="75"/>
      <c r="O8" s="74"/>
      <c r="P8" s="75"/>
      <c r="Q8" s="74"/>
      <c r="R8" s="75"/>
      <c r="S8" s="74"/>
      <c r="T8" s="76"/>
      <c r="V8" s="58" t="s">
        <v>200</v>
      </c>
      <c r="W8" s="58" t="s">
        <v>3</v>
      </c>
      <c r="X8" s="58" t="s">
        <v>49</v>
      </c>
      <c r="Y8" s="58" t="s">
        <v>3</v>
      </c>
      <c r="Z8" s="58" t="s">
        <v>49</v>
      </c>
      <c r="AA8" s="58" t="s">
        <v>3</v>
      </c>
      <c r="AB8" s="58" t="s">
        <v>49</v>
      </c>
      <c r="AC8" s="58" t="s">
        <v>3</v>
      </c>
      <c r="AD8" s="58" t="s">
        <v>49</v>
      </c>
      <c r="AE8" s="58" t="s">
        <v>3</v>
      </c>
      <c r="AF8" s="58" t="s">
        <v>49</v>
      </c>
      <c r="AG8" s="58" t="s">
        <v>3</v>
      </c>
      <c r="AH8" s="58" t="s">
        <v>49</v>
      </c>
      <c r="AI8" s="58" t="s">
        <v>3</v>
      </c>
      <c r="AJ8" s="58" t="s">
        <v>49</v>
      </c>
      <c r="AK8" s="58" t="s">
        <v>3</v>
      </c>
      <c r="AL8" s="58" t="s">
        <v>49</v>
      </c>
      <c r="AM8" s="58" t="s">
        <v>3</v>
      </c>
      <c r="AN8" s="58" t="s">
        <v>49</v>
      </c>
    </row>
    <row r="9" spans="1:40" ht="18.75">
      <c r="A9" s="146" t="s">
        <v>68</v>
      </c>
      <c r="B9" s="148"/>
      <c r="C9" s="77">
        <f t="shared" ref="C9:R14" si="0">W9</f>
        <v>234</v>
      </c>
      <c r="D9" s="78">
        <f t="shared" si="0"/>
        <v>1</v>
      </c>
      <c r="E9" s="77">
        <f t="shared" si="0"/>
        <v>0</v>
      </c>
      <c r="F9" s="78">
        <f t="shared" si="0"/>
        <v>0</v>
      </c>
      <c r="G9" s="77">
        <f t="shared" si="0"/>
        <v>0</v>
      </c>
      <c r="H9" s="78">
        <f t="shared" si="0"/>
        <v>0</v>
      </c>
      <c r="I9" s="77">
        <f t="shared" si="0"/>
        <v>0</v>
      </c>
      <c r="J9" s="78">
        <f t="shared" si="0"/>
        <v>0</v>
      </c>
      <c r="K9" s="79">
        <f t="shared" si="0"/>
        <v>4655</v>
      </c>
      <c r="L9" s="80">
        <f t="shared" si="0"/>
        <v>1</v>
      </c>
      <c r="M9" s="79">
        <f t="shared" si="0"/>
        <v>0</v>
      </c>
      <c r="N9" s="80">
        <f t="shared" si="0"/>
        <v>0</v>
      </c>
      <c r="O9" s="79">
        <f t="shared" si="0"/>
        <v>0</v>
      </c>
      <c r="P9" s="80">
        <f t="shared" si="0"/>
        <v>0</v>
      </c>
      <c r="Q9" s="79">
        <f t="shared" si="0"/>
        <v>0</v>
      </c>
      <c r="R9" s="80">
        <f t="shared" si="0"/>
        <v>0</v>
      </c>
      <c r="S9" s="79">
        <f t="shared" ref="K9:T14" si="1">AM9</f>
        <v>0</v>
      </c>
      <c r="T9" s="81">
        <f t="shared" si="1"/>
        <v>0</v>
      </c>
      <c r="V9" s="59" t="s">
        <v>96</v>
      </c>
      <c r="W9" s="59">
        <v>234</v>
      </c>
      <c r="X9" s="60">
        <v>1</v>
      </c>
      <c r="Y9" s="59">
        <v>0</v>
      </c>
      <c r="Z9" s="60">
        <v>0</v>
      </c>
      <c r="AA9" s="59">
        <v>0</v>
      </c>
      <c r="AB9" s="60">
        <v>0</v>
      </c>
      <c r="AC9" s="59">
        <v>0</v>
      </c>
      <c r="AD9" s="60">
        <v>0</v>
      </c>
      <c r="AE9" s="59">
        <v>4655</v>
      </c>
      <c r="AF9" s="60">
        <v>1</v>
      </c>
      <c r="AG9" s="59">
        <v>0</v>
      </c>
      <c r="AH9" s="60">
        <v>0</v>
      </c>
      <c r="AI9" s="59">
        <v>0</v>
      </c>
      <c r="AJ9" s="60">
        <v>0</v>
      </c>
      <c r="AK9" s="59">
        <v>0</v>
      </c>
      <c r="AL9" s="60">
        <v>0</v>
      </c>
      <c r="AM9" s="59">
        <v>0</v>
      </c>
      <c r="AN9" s="60">
        <v>0</v>
      </c>
    </row>
    <row r="10" spans="1:40" ht="18.75">
      <c r="A10" s="138" t="s">
        <v>201</v>
      </c>
      <c r="B10" s="142"/>
      <c r="C10" s="82">
        <f t="shared" si="0"/>
        <v>0</v>
      </c>
      <c r="D10" s="83">
        <f t="shared" si="0"/>
        <v>0</v>
      </c>
      <c r="E10" s="82">
        <f t="shared" si="0"/>
        <v>0</v>
      </c>
      <c r="F10" s="83">
        <f t="shared" si="0"/>
        <v>0</v>
      </c>
      <c r="G10" s="82">
        <f t="shared" si="0"/>
        <v>0</v>
      </c>
      <c r="H10" s="83">
        <f t="shared" si="0"/>
        <v>0</v>
      </c>
      <c r="I10" s="82">
        <f t="shared" si="0"/>
        <v>0</v>
      </c>
      <c r="J10" s="83">
        <f t="shared" si="0"/>
        <v>0</v>
      </c>
      <c r="K10" s="84">
        <f t="shared" si="1"/>
        <v>0</v>
      </c>
      <c r="L10" s="85">
        <f t="shared" si="1"/>
        <v>0</v>
      </c>
      <c r="M10" s="84">
        <f t="shared" si="1"/>
        <v>812</v>
      </c>
      <c r="N10" s="85">
        <f t="shared" si="1"/>
        <v>1</v>
      </c>
      <c r="O10" s="84">
        <f t="shared" si="1"/>
        <v>0</v>
      </c>
      <c r="P10" s="85">
        <f t="shared" si="1"/>
        <v>0</v>
      </c>
      <c r="Q10" s="84">
        <f t="shared" si="1"/>
        <v>0</v>
      </c>
      <c r="R10" s="85">
        <f t="shared" si="1"/>
        <v>0</v>
      </c>
      <c r="S10" s="84">
        <f t="shared" si="1"/>
        <v>0</v>
      </c>
      <c r="T10" s="86">
        <f t="shared" si="1"/>
        <v>0</v>
      </c>
      <c r="V10" s="59" t="s">
        <v>77</v>
      </c>
      <c r="W10" s="59">
        <v>0</v>
      </c>
      <c r="X10" s="60">
        <v>0</v>
      </c>
      <c r="Y10" s="59">
        <v>0</v>
      </c>
      <c r="Z10" s="60">
        <v>0</v>
      </c>
      <c r="AA10" s="59">
        <v>0</v>
      </c>
      <c r="AB10" s="60">
        <v>0</v>
      </c>
      <c r="AC10" s="59">
        <v>0</v>
      </c>
      <c r="AD10" s="60">
        <v>0</v>
      </c>
      <c r="AE10" s="59">
        <v>0</v>
      </c>
      <c r="AF10" s="60">
        <v>0</v>
      </c>
      <c r="AG10" s="59">
        <v>812</v>
      </c>
      <c r="AH10" s="60">
        <v>1</v>
      </c>
      <c r="AI10" s="59">
        <v>0</v>
      </c>
      <c r="AJ10" s="60">
        <v>0</v>
      </c>
      <c r="AK10" s="59">
        <v>0</v>
      </c>
      <c r="AL10" s="60">
        <v>0</v>
      </c>
      <c r="AM10" s="59">
        <v>0</v>
      </c>
      <c r="AN10" s="60">
        <v>0</v>
      </c>
    </row>
    <row r="11" spans="1:40" ht="18.75">
      <c r="A11" s="138" t="s">
        <v>1</v>
      </c>
      <c r="B11" s="142"/>
      <c r="C11" s="82">
        <f t="shared" si="0"/>
        <v>0</v>
      </c>
      <c r="D11" s="83">
        <f t="shared" si="0"/>
        <v>0</v>
      </c>
      <c r="E11" s="82">
        <f t="shared" si="0"/>
        <v>88</v>
      </c>
      <c r="F11" s="83">
        <f t="shared" si="0"/>
        <v>1</v>
      </c>
      <c r="G11" s="82">
        <f t="shared" si="0"/>
        <v>0</v>
      </c>
      <c r="H11" s="83">
        <f t="shared" si="0"/>
        <v>0</v>
      </c>
      <c r="I11" s="82">
        <f t="shared" si="0"/>
        <v>0</v>
      </c>
      <c r="J11" s="83">
        <f t="shared" si="0"/>
        <v>0</v>
      </c>
      <c r="K11" s="84">
        <f t="shared" si="1"/>
        <v>0</v>
      </c>
      <c r="L11" s="85">
        <f t="shared" si="1"/>
        <v>0</v>
      </c>
      <c r="M11" s="84">
        <f t="shared" si="1"/>
        <v>0</v>
      </c>
      <c r="N11" s="85">
        <f t="shared" si="1"/>
        <v>0</v>
      </c>
      <c r="O11" s="84">
        <f t="shared" si="1"/>
        <v>1717</v>
      </c>
      <c r="P11" s="85">
        <f t="shared" si="1"/>
        <v>1</v>
      </c>
      <c r="Q11" s="84">
        <f t="shared" si="1"/>
        <v>0</v>
      </c>
      <c r="R11" s="85">
        <f t="shared" si="1"/>
        <v>0</v>
      </c>
      <c r="S11" s="84">
        <f t="shared" si="1"/>
        <v>0</v>
      </c>
      <c r="T11" s="86">
        <f t="shared" si="1"/>
        <v>0</v>
      </c>
      <c r="V11" s="59" t="s">
        <v>1</v>
      </c>
      <c r="W11" s="59">
        <v>0</v>
      </c>
      <c r="X11" s="60">
        <v>0</v>
      </c>
      <c r="Y11" s="59">
        <v>88</v>
      </c>
      <c r="Z11" s="60">
        <v>1</v>
      </c>
      <c r="AA11" s="59">
        <v>0</v>
      </c>
      <c r="AB11" s="60">
        <v>0</v>
      </c>
      <c r="AC11" s="59">
        <v>0</v>
      </c>
      <c r="AD11" s="60">
        <v>0</v>
      </c>
      <c r="AE11" s="59">
        <v>0</v>
      </c>
      <c r="AF11" s="60">
        <v>0</v>
      </c>
      <c r="AG11" s="59">
        <v>0</v>
      </c>
      <c r="AH11" s="60">
        <v>0</v>
      </c>
      <c r="AI11" s="59">
        <v>1717</v>
      </c>
      <c r="AJ11" s="60">
        <v>1</v>
      </c>
      <c r="AK11" s="59">
        <v>0</v>
      </c>
      <c r="AL11" s="60">
        <v>0</v>
      </c>
      <c r="AM11" s="59">
        <v>0</v>
      </c>
      <c r="AN11" s="60">
        <v>0</v>
      </c>
    </row>
    <row r="12" spans="1:40" ht="18.75">
      <c r="A12" s="138" t="s">
        <v>202</v>
      </c>
      <c r="B12" s="142"/>
      <c r="C12" s="82">
        <f t="shared" si="0"/>
        <v>0</v>
      </c>
      <c r="D12" s="83">
        <f t="shared" si="0"/>
        <v>0</v>
      </c>
      <c r="E12" s="82">
        <f t="shared" si="0"/>
        <v>0</v>
      </c>
      <c r="F12" s="83">
        <f t="shared" si="0"/>
        <v>0</v>
      </c>
      <c r="G12" s="82">
        <f t="shared" si="0"/>
        <v>155</v>
      </c>
      <c r="H12" s="83">
        <f t="shared" si="0"/>
        <v>1</v>
      </c>
      <c r="I12" s="82">
        <f t="shared" si="0"/>
        <v>0</v>
      </c>
      <c r="J12" s="83">
        <f t="shared" si="0"/>
        <v>0</v>
      </c>
      <c r="K12" s="84">
        <f t="shared" si="1"/>
        <v>0</v>
      </c>
      <c r="L12" s="85">
        <f t="shared" si="1"/>
        <v>0</v>
      </c>
      <c r="M12" s="84">
        <f t="shared" si="1"/>
        <v>0</v>
      </c>
      <c r="N12" s="85">
        <f t="shared" si="1"/>
        <v>0</v>
      </c>
      <c r="O12" s="84">
        <f t="shared" si="1"/>
        <v>0</v>
      </c>
      <c r="P12" s="85">
        <f t="shared" si="1"/>
        <v>0</v>
      </c>
      <c r="Q12" s="84">
        <f t="shared" si="1"/>
        <v>2563</v>
      </c>
      <c r="R12" s="85">
        <f t="shared" si="1"/>
        <v>1</v>
      </c>
      <c r="S12" s="84">
        <f t="shared" si="1"/>
        <v>0</v>
      </c>
      <c r="T12" s="86">
        <f t="shared" si="1"/>
        <v>0</v>
      </c>
      <c r="V12" s="59" t="s">
        <v>2</v>
      </c>
      <c r="W12" s="59">
        <v>0</v>
      </c>
      <c r="X12" s="60">
        <v>0</v>
      </c>
      <c r="Y12" s="59">
        <v>0</v>
      </c>
      <c r="Z12" s="60">
        <v>0</v>
      </c>
      <c r="AA12" s="59">
        <v>155</v>
      </c>
      <c r="AB12" s="60">
        <v>1</v>
      </c>
      <c r="AC12" s="59">
        <v>0</v>
      </c>
      <c r="AD12" s="60">
        <v>0</v>
      </c>
      <c r="AE12" s="59">
        <v>0</v>
      </c>
      <c r="AF12" s="60">
        <v>0</v>
      </c>
      <c r="AG12" s="59">
        <v>0</v>
      </c>
      <c r="AH12" s="60">
        <v>0</v>
      </c>
      <c r="AI12" s="59">
        <v>0</v>
      </c>
      <c r="AJ12" s="60">
        <v>0</v>
      </c>
      <c r="AK12" s="59">
        <v>2563</v>
      </c>
      <c r="AL12" s="60">
        <v>1</v>
      </c>
      <c r="AM12" s="59">
        <v>0</v>
      </c>
      <c r="AN12" s="60">
        <v>0</v>
      </c>
    </row>
    <row r="13" spans="1:40" ht="18.75">
      <c r="A13" s="138" t="s">
        <v>0</v>
      </c>
      <c r="B13" s="142"/>
      <c r="C13" s="82">
        <f t="shared" si="0"/>
        <v>0</v>
      </c>
      <c r="D13" s="83">
        <f t="shared" si="0"/>
        <v>0</v>
      </c>
      <c r="E13" s="82">
        <f t="shared" si="0"/>
        <v>0</v>
      </c>
      <c r="F13" s="83">
        <f t="shared" si="0"/>
        <v>0</v>
      </c>
      <c r="G13" s="82">
        <f t="shared" si="0"/>
        <v>0</v>
      </c>
      <c r="H13" s="83">
        <f t="shared" si="0"/>
        <v>0</v>
      </c>
      <c r="I13" s="82">
        <f t="shared" si="0"/>
        <v>13</v>
      </c>
      <c r="J13" s="83">
        <f t="shared" si="0"/>
        <v>1</v>
      </c>
      <c r="K13" s="84">
        <f t="shared" si="1"/>
        <v>0</v>
      </c>
      <c r="L13" s="85">
        <f t="shared" si="1"/>
        <v>0</v>
      </c>
      <c r="M13" s="84">
        <f t="shared" si="1"/>
        <v>0</v>
      </c>
      <c r="N13" s="85">
        <f t="shared" si="1"/>
        <v>0</v>
      </c>
      <c r="O13" s="84">
        <f t="shared" si="1"/>
        <v>0</v>
      </c>
      <c r="P13" s="85">
        <f t="shared" si="1"/>
        <v>0</v>
      </c>
      <c r="Q13" s="84">
        <f t="shared" si="1"/>
        <v>0</v>
      </c>
      <c r="R13" s="85">
        <f t="shared" si="1"/>
        <v>0</v>
      </c>
      <c r="S13" s="84">
        <f t="shared" si="1"/>
        <v>386</v>
      </c>
      <c r="T13" s="86">
        <f t="shared" si="1"/>
        <v>1</v>
      </c>
      <c r="V13" s="59" t="s">
        <v>31</v>
      </c>
      <c r="W13" s="59">
        <v>0</v>
      </c>
      <c r="X13" s="60">
        <v>0</v>
      </c>
      <c r="Y13" s="59">
        <v>0</v>
      </c>
      <c r="Z13" s="60">
        <v>0</v>
      </c>
      <c r="AA13" s="59">
        <v>0</v>
      </c>
      <c r="AB13" s="60">
        <v>0</v>
      </c>
      <c r="AC13" s="59">
        <v>13</v>
      </c>
      <c r="AD13" s="60">
        <v>1</v>
      </c>
      <c r="AE13" s="59">
        <v>0</v>
      </c>
      <c r="AF13" s="60">
        <v>0</v>
      </c>
      <c r="AG13" s="59">
        <v>0</v>
      </c>
      <c r="AH13" s="60">
        <v>0</v>
      </c>
      <c r="AI13" s="59">
        <v>0</v>
      </c>
      <c r="AJ13" s="60">
        <v>0</v>
      </c>
      <c r="AK13" s="59">
        <v>0</v>
      </c>
      <c r="AL13" s="60">
        <v>0</v>
      </c>
      <c r="AM13" s="59">
        <v>386</v>
      </c>
      <c r="AN13" s="60">
        <v>1</v>
      </c>
    </row>
    <row r="14" spans="1:40" ht="18.75">
      <c r="A14" s="140" t="s">
        <v>203</v>
      </c>
      <c r="B14" s="143"/>
      <c r="C14" s="87">
        <f t="shared" si="0"/>
        <v>234</v>
      </c>
      <c r="D14" s="88">
        <f t="shared" si="0"/>
        <v>1</v>
      </c>
      <c r="E14" s="87">
        <f t="shared" si="0"/>
        <v>88</v>
      </c>
      <c r="F14" s="88">
        <f t="shared" si="0"/>
        <v>1</v>
      </c>
      <c r="G14" s="87">
        <f t="shared" si="0"/>
        <v>155</v>
      </c>
      <c r="H14" s="88">
        <f t="shared" si="0"/>
        <v>1</v>
      </c>
      <c r="I14" s="87">
        <f t="shared" si="0"/>
        <v>13</v>
      </c>
      <c r="J14" s="88">
        <f t="shared" si="0"/>
        <v>1</v>
      </c>
      <c r="K14" s="89">
        <f t="shared" si="1"/>
        <v>4655</v>
      </c>
      <c r="L14" s="90">
        <f t="shared" si="1"/>
        <v>1</v>
      </c>
      <c r="M14" s="89">
        <f t="shared" si="1"/>
        <v>812</v>
      </c>
      <c r="N14" s="90">
        <f t="shared" si="1"/>
        <v>1</v>
      </c>
      <c r="O14" s="89">
        <f t="shared" si="1"/>
        <v>1717</v>
      </c>
      <c r="P14" s="90">
        <f t="shared" si="1"/>
        <v>1</v>
      </c>
      <c r="Q14" s="89">
        <f t="shared" si="1"/>
        <v>2563</v>
      </c>
      <c r="R14" s="90">
        <f t="shared" si="1"/>
        <v>1</v>
      </c>
      <c r="S14" s="89">
        <f t="shared" si="1"/>
        <v>386</v>
      </c>
      <c r="T14" s="91">
        <f t="shared" si="1"/>
        <v>1</v>
      </c>
      <c r="V14" s="59" t="s">
        <v>204</v>
      </c>
      <c r="W14" s="59">
        <v>234</v>
      </c>
      <c r="X14" s="60">
        <v>1</v>
      </c>
      <c r="Y14" s="59">
        <v>88</v>
      </c>
      <c r="Z14" s="60">
        <v>1</v>
      </c>
      <c r="AA14" s="59">
        <v>155</v>
      </c>
      <c r="AB14" s="60">
        <v>1</v>
      </c>
      <c r="AC14" s="59">
        <v>13</v>
      </c>
      <c r="AD14" s="60">
        <v>1</v>
      </c>
      <c r="AE14" s="59">
        <v>4655</v>
      </c>
      <c r="AF14" s="60">
        <v>1</v>
      </c>
      <c r="AG14" s="59">
        <v>812</v>
      </c>
      <c r="AH14" s="60">
        <v>1</v>
      </c>
      <c r="AI14" s="59">
        <v>1717</v>
      </c>
      <c r="AJ14" s="60">
        <v>1</v>
      </c>
      <c r="AK14" s="59">
        <v>2563</v>
      </c>
      <c r="AL14" s="60">
        <v>1</v>
      </c>
      <c r="AM14" s="59">
        <v>386</v>
      </c>
      <c r="AN14" s="60">
        <v>1</v>
      </c>
    </row>
    <row r="15" spans="1:40" ht="18.75">
      <c r="A15" s="92"/>
      <c r="B15" s="93"/>
      <c r="C15" s="94"/>
      <c r="D15" s="95"/>
      <c r="E15" s="94"/>
      <c r="F15" s="95"/>
      <c r="G15" s="94"/>
      <c r="H15" s="95"/>
      <c r="I15" s="94"/>
      <c r="J15" s="95"/>
      <c r="K15" s="96"/>
      <c r="L15" s="97"/>
      <c r="M15" s="96"/>
      <c r="N15" s="97"/>
      <c r="O15" s="96"/>
      <c r="P15" s="97"/>
      <c r="Q15" s="96"/>
      <c r="R15" s="97"/>
      <c r="S15" s="96"/>
      <c r="T15" s="98"/>
      <c r="V15" s="59"/>
    </row>
    <row r="16" spans="1:40" ht="24.95" customHeight="1">
      <c r="A16" s="99" t="s">
        <v>205</v>
      </c>
      <c r="B16" s="100"/>
      <c r="C16" s="101"/>
      <c r="D16" s="102"/>
      <c r="E16" s="101"/>
      <c r="F16" s="102"/>
      <c r="G16" s="101"/>
      <c r="H16" s="102"/>
      <c r="I16" s="101"/>
      <c r="J16" s="102"/>
      <c r="K16" s="101"/>
      <c r="L16" s="102"/>
      <c r="M16" s="101"/>
      <c r="N16" s="102"/>
      <c r="O16" s="101"/>
      <c r="P16" s="102"/>
      <c r="Q16" s="101"/>
      <c r="R16" s="102"/>
      <c r="S16" s="101"/>
      <c r="T16" s="103"/>
      <c r="V16" s="58" t="s">
        <v>206</v>
      </c>
      <c r="W16" s="58"/>
      <c r="X16" s="58"/>
      <c r="Y16" s="58"/>
      <c r="Z16" s="58"/>
      <c r="AA16" s="58"/>
      <c r="AB16" s="58"/>
      <c r="AC16" s="58"/>
      <c r="AD16" s="58"/>
      <c r="AE16" s="58"/>
      <c r="AF16" s="58"/>
      <c r="AG16" s="58"/>
      <c r="AH16" s="58"/>
      <c r="AI16" s="58"/>
      <c r="AJ16" s="58"/>
      <c r="AK16" s="58"/>
      <c r="AL16" s="58"/>
      <c r="AM16" s="58"/>
      <c r="AN16" s="58"/>
    </row>
    <row r="17" spans="1:40" ht="18.75">
      <c r="A17" s="150" t="s">
        <v>207</v>
      </c>
      <c r="B17" s="104" t="s">
        <v>208</v>
      </c>
      <c r="C17" s="77">
        <f t="shared" ref="C17:R22" si="2">W17</f>
        <v>10</v>
      </c>
      <c r="D17" s="78">
        <f t="shared" si="2"/>
        <v>4.2900000000000001E-2</v>
      </c>
      <c r="E17" s="77">
        <f t="shared" si="2"/>
        <v>4</v>
      </c>
      <c r="F17" s="78">
        <f t="shared" si="2"/>
        <v>4.5999999999999999E-2</v>
      </c>
      <c r="G17" s="77">
        <f t="shared" si="2"/>
        <v>6</v>
      </c>
      <c r="H17" s="78">
        <f t="shared" si="2"/>
        <v>3.8699999999999998E-2</v>
      </c>
      <c r="I17" s="77">
        <f t="shared" si="2"/>
        <v>0</v>
      </c>
      <c r="J17" s="78">
        <f t="shared" si="2"/>
        <v>0</v>
      </c>
      <c r="K17" s="79">
        <f t="shared" si="2"/>
        <v>136</v>
      </c>
      <c r="L17" s="80">
        <f t="shared" si="2"/>
        <v>2.93E-2</v>
      </c>
      <c r="M17" s="79">
        <f t="shared" si="2"/>
        <v>39</v>
      </c>
      <c r="N17" s="80">
        <f t="shared" si="2"/>
        <v>4.82E-2</v>
      </c>
      <c r="O17" s="79">
        <f t="shared" si="2"/>
        <v>67</v>
      </c>
      <c r="P17" s="80">
        <f t="shared" si="2"/>
        <v>3.9199999999999999E-2</v>
      </c>
      <c r="Q17" s="79">
        <f t="shared" si="2"/>
        <v>51</v>
      </c>
      <c r="R17" s="80">
        <f t="shared" si="2"/>
        <v>0.02</v>
      </c>
      <c r="S17" s="79">
        <f t="shared" ref="K17:T22" si="3">AM17</f>
        <v>6</v>
      </c>
      <c r="T17" s="81">
        <f t="shared" si="3"/>
        <v>1.5699999999999999E-2</v>
      </c>
      <c r="V17" s="59" t="s">
        <v>208</v>
      </c>
      <c r="W17" s="59">
        <v>10</v>
      </c>
      <c r="X17" s="60">
        <v>4.2900000000000001E-2</v>
      </c>
      <c r="Y17" s="59">
        <v>4</v>
      </c>
      <c r="Z17" s="60">
        <v>4.5999999999999999E-2</v>
      </c>
      <c r="AA17" s="59">
        <v>6</v>
      </c>
      <c r="AB17" s="60">
        <v>3.8699999999999998E-2</v>
      </c>
      <c r="AC17" s="59">
        <v>0</v>
      </c>
      <c r="AD17" s="60">
        <v>0</v>
      </c>
      <c r="AE17" s="59">
        <v>136</v>
      </c>
      <c r="AF17" s="60">
        <v>2.93E-2</v>
      </c>
      <c r="AG17" s="59">
        <v>39</v>
      </c>
      <c r="AH17" s="60">
        <v>4.82E-2</v>
      </c>
      <c r="AI17" s="59">
        <v>67</v>
      </c>
      <c r="AJ17" s="60">
        <v>3.9199999999999999E-2</v>
      </c>
      <c r="AK17" s="59">
        <v>51</v>
      </c>
      <c r="AL17" s="60">
        <v>0.02</v>
      </c>
      <c r="AM17" s="59">
        <v>6</v>
      </c>
      <c r="AN17" s="60">
        <v>1.5699999999999999E-2</v>
      </c>
    </row>
    <row r="18" spans="1:40" ht="18.75">
      <c r="A18" s="150"/>
      <c r="B18" s="105" t="s">
        <v>209</v>
      </c>
      <c r="C18" s="82">
        <f t="shared" si="2"/>
        <v>23</v>
      </c>
      <c r="D18" s="83">
        <f t="shared" si="2"/>
        <v>9.8699999999999996E-2</v>
      </c>
      <c r="E18" s="82">
        <f t="shared" si="2"/>
        <v>6</v>
      </c>
      <c r="F18" s="83">
        <f t="shared" si="2"/>
        <v>6.9000000000000006E-2</v>
      </c>
      <c r="G18" s="82">
        <f t="shared" si="2"/>
        <v>12</v>
      </c>
      <c r="H18" s="83">
        <f t="shared" si="2"/>
        <v>7.7399999999999997E-2</v>
      </c>
      <c r="I18" s="82">
        <f t="shared" si="2"/>
        <v>1</v>
      </c>
      <c r="J18" s="83">
        <f t="shared" si="2"/>
        <v>7.6899999999999996E-2</v>
      </c>
      <c r="K18" s="84">
        <f t="shared" si="3"/>
        <v>337</v>
      </c>
      <c r="L18" s="85">
        <f t="shared" si="3"/>
        <v>7.2700000000000001E-2</v>
      </c>
      <c r="M18" s="84">
        <f t="shared" si="3"/>
        <v>83</v>
      </c>
      <c r="N18" s="85">
        <f t="shared" si="3"/>
        <v>0.1026</v>
      </c>
      <c r="O18" s="84">
        <f t="shared" si="3"/>
        <v>153</v>
      </c>
      <c r="P18" s="85">
        <f t="shared" si="3"/>
        <v>8.9599999999999999E-2</v>
      </c>
      <c r="Q18" s="84">
        <f t="shared" si="3"/>
        <v>211</v>
      </c>
      <c r="R18" s="85">
        <f t="shared" si="3"/>
        <v>8.2900000000000001E-2</v>
      </c>
      <c r="S18" s="84">
        <f t="shared" si="3"/>
        <v>20</v>
      </c>
      <c r="T18" s="86">
        <f t="shared" si="3"/>
        <v>5.2200000000000003E-2</v>
      </c>
      <c r="V18" s="59" t="s">
        <v>209</v>
      </c>
      <c r="W18" s="59">
        <v>23</v>
      </c>
      <c r="X18" s="60">
        <v>9.8699999999999996E-2</v>
      </c>
      <c r="Y18" s="59">
        <v>6</v>
      </c>
      <c r="Z18" s="60">
        <v>6.9000000000000006E-2</v>
      </c>
      <c r="AA18" s="59">
        <v>12</v>
      </c>
      <c r="AB18" s="60">
        <v>7.7399999999999997E-2</v>
      </c>
      <c r="AC18" s="59">
        <v>1</v>
      </c>
      <c r="AD18" s="60">
        <v>7.6899999999999996E-2</v>
      </c>
      <c r="AE18" s="59">
        <v>337</v>
      </c>
      <c r="AF18" s="60">
        <v>7.2700000000000001E-2</v>
      </c>
      <c r="AG18" s="59">
        <v>83</v>
      </c>
      <c r="AH18" s="60">
        <v>0.1026</v>
      </c>
      <c r="AI18" s="59">
        <v>153</v>
      </c>
      <c r="AJ18" s="60">
        <v>8.9599999999999999E-2</v>
      </c>
      <c r="AK18" s="59">
        <v>211</v>
      </c>
      <c r="AL18" s="60">
        <v>8.2900000000000001E-2</v>
      </c>
      <c r="AM18" s="59">
        <v>20</v>
      </c>
      <c r="AN18" s="60">
        <v>5.2200000000000003E-2</v>
      </c>
    </row>
    <row r="19" spans="1:40" ht="18.75">
      <c r="A19" s="150"/>
      <c r="B19" s="105" t="s">
        <v>210</v>
      </c>
      <c r="C19" s="82">
        <f t="shared" si="2"/>
        <v>30</v>
      </c>
      <c r="D19" s="83">
        <f t="shared" si="2"/>
        <v>0.1288</v>
      </c>
      <c r="E19" s="82">
        <f t="shared" si="2"/>
        <v>13</v>
      </c>
      <c r="F19" s="83">
        <f t="shared" si="2"/>
        <v>0.14940000000000001</v>
      </c>
      <c r="G19" s="82">
        <f t="shared" si="2"/>
        <v>35</v>
      </c>
      <c r="H19" s="83">
        <f t="shared" si="2"/>
        <v>0.2258</v>
      </c>
      <c r="I19" s="82">
        <f t="shared" si="2"/>
        <v>4</v>
      </c>
      <c r="J19" s="83">
        <f t="shared" si="2"/>
        <v>0.30769999999999997</v>
      </c>
      <c r="K19" s="84">
        <f t="shared" si="3"/>
        <v>690</v>
      </c>
      <c r="L19" s="85">
        <f t="shared" si="3"/>
        <v>0.14879999999999999</v>
      </c>
      <c r="M19" s="84">
        <f t="shared" si="3"/>
        <v>168</v>
      </c>
      <c r="N19" s="85">
        <f t="shared" si="3"/>
        <v>0.2077</v>
      </c>
      <c r="O19" s="84">
        <f t="shared" si="3"/>
        <v>253</v>
      </c>
      <c r="P19" s="85">
        <f t="shared" si="3"/>
        <v>0.14810000000000001</v>
      </c>
      <c r="Q19" s="84">
        <f t="shared" si="3"/>
        <v>452</v>
      </c>
      <c r="R19" s="85">
        <f t="shared" si="3"/>
        <v>0.1777</v>
      </c>
      <c r="S19" s="84">
        <f t="shared" si="3"/>
        <v>31</v>
      </c>
      <c r="T19" s="86">
        <f t="shared" si="3"/>
        <v>8.09E-2</v>
      </c>
      <c r="V19" s="59" t="s">
        <v>210</v>
      </c>
      <c r="W19" s="59">
        <v>30</v>
      </c>
      <c r="X19" s="60">
        <v>0.1288</v>
      </c>
      <c r="Y19" s="59">
        <v>13</v>
      </c>
      <c r="Z19" s="60">
        <v>0.14940000000000001</v>
      </c>
      <c r="AA19" s="59">
        <v>35</v>
      </c>
      <c r="AB19" s="60">
        <v>0.2258</v>
      </c>
      <c r="AC19" s="59">
        <v>4</v>
      </c>
      <c r="AD19" s="60">
        <v>0.30769999999999997</v>
      </c>
      <c r="AE19" s="59">
        <v>690</v>
      </c>
      <c r="AF19" s="60">
        <v>0.14879999999999999</v>
      </c>
      <c r="AG19" s="59">
        <v>168</v>
      </c>
      <c r="AH19" s="60">
        <v>0.2077</v>
      </c>
      <c r="AI19" s="59">
        <v>253</v>
      </c>
      <c r="AJ19" s="60">
        <v>0.14810000000000001</v>
      </c>
      <c r="AK19" s="59">
        <v>452</v>
      </c>
      <c r="AL19" s="60">
        <v>0.1777</v>
      </c>
      <c r="AM19" s="59">
        <v>31</v>
      </c>
      <c r="AN19" s="60">
        <v>8.09E-2</v>
      </c>
    </row>
    <row r="20" spans="1:40" ht="18.75">
      <c r="A20" s="150"/>
      <c r="B20" s="105" t="s">
        <v>211</v>
      </c>
      <c r="C20" s="82">
        <f t="shared" si="2"/>
        <v>135</v>
      </c>
      <c r="D20" s="83">
        <f t="shared" si="2"/>
        <v>0.57940000000000003</v>
      </c>
      <c r="E20" s="82">
        <f t="shared" si="2"/>
        <v>47</v>
      </c>
      <c r="F20" s="83">
        <f t="shared" si="2"/>
        <v>0.54020000000000001</v>
      </c>
      <c r="G20" s="82">
        <f t="shared" si="2"/>
        <v>78</v>
      </c>
      <c r="H20" s="83">
        <f t="shared" si="2"/>
        <v>0.50319999999999998</v>
      </c>
      <c r="I20" s="82">
        <f t="shared" si="2"/>
        <v>7</v>
      </c>
      <c r="J20" s="83">
        <f t="shared" si="2"/>
        <v>0.53849999999999998</v>
      </c>
      <c r="K20" s="84">
        <f t="shared" si="3"/>
        <v>2202</v>
      </c>
      <c r="L20" s="85">
        <f t="shared" si="3"/>
        <v>0.4748</v>
      </c>
      <c r="M20" s="84">
        <f t="shared" si="3"/>
        <v>311</v>
      </c>
      <c r="N20" s="85">
        <f t="shared" si="3"/>
        <v>0.38440000000000002</v>
      </c>
      <c r="O20" s="84">
        <f t="shared" si="3"/>
        <v>750</v>
      </c>
      <c r="P20" s="85">
        <f t="shared" si="3"/>
        <v>0.43909999999999999</v>
      </c>
      <c r="Q20" s="84">
        <f t="shared" si="3"/>
        <v>1302</v>
      </c>
      <c r="R20" s="85">
        <f t="shared" si="3"/>
        <v>0.51180000000000003</v>
      </c>
      <c r="S20" s="84">
        <f t="shared" si="3"/>
        <v>154</v>
      </c>
      <c r="T20" s="86">
        <f t="shared" si="3"/>
        <v>0.40210000000000001</v>
      </c>
      <c r="V20" s="59" t="s">
        <v>211</v>
      </c>
      <c r="W20" s="59">
        <v>135</v>
      </c>
      <c r="X20" s="60">
        <v>0.57940000000000003</v>
      </c>
      <c r="Y20" s="59">
        <v>47</v>
      </c>
      <c r="Z20" s="60">
        <v>0.54020000000000001</v>
      </c>
      <c r="AA20" s="59">
        <v>78</v>
      </c>
      <c r="AB20" s="60">
        <v>0.50319999999999998</v>
      </c>
      <c r="AC20" s="59">
        <v>7</v>
      </c>
      <c r="AD20" s="60">
        <v>0.53849999999999998</v>
      </c>
      <c r="AE20" s="59">
        <v>2202</v>
      </c>
      <c r="AF20" s="60">
        <v>0.4748</v>
      </c>
      <c r="AG20" s="59">
        <v>311</v>
      </c>
      <c r="AH20" s="60">
        <v>0.38440000000000002</v>
      </c>
      <c r="AI20" s="59">
        <v>750</v>
      </c>
      <c r="AJ20" s="60">
        <v>0.43909999999999999</v>
      </c>
      <c r="AK20" s="59">
        <v>1302</v>
      </c>
      <c r="AL20" s="60">
        <v>0.51180000000000003</v>
      </c>
      <c r="AM20" s="59">
        <v>154</v>
      </c>
      <c r="AN20" s="60">
        <v>0.40210000000000001</v>
      </c>
    </row>
    <row r="21" spans="1:40" ht="18.75">
      <c r="A21" s="150"/>
      <c r="B21" s="105" t="s">
        <v>212</v>
      </c>
      <c r="C21" s="82">
        <f t="shared" si="2"/>
        <v>35</v>
      </c>
      <c r="D21" s="83">
        <f t="shared" si="2"/>
        <v>0.1502</v>
      </c>
      <c r="E21" s="82">
        <f t="shared" si="2"/>
        <v>17</v>
      </c>
      <c r="F21" s="83">
        <f t="shared" si="2"/>
        <v>0.19539999999999999</v>
      </c>
      <c r="G21" s="82">
        <f t="shared" si="2"/>
        <v>24</v>
      </c>
      <c r="H21" s="83">
        <f t="shared" si="2"/>
        <v>0.15479999999999999</v>
      </c>
      <c r="I21" s="82">
        <f t="shared" si="2"/>
        <v>1</v>
      </c>
      <c r="J21" s="83">
        <f t="shared" si="2"/>
        <v>7.6899999999999996E-2</v>
      </c>
      <c r="K21" s="84">
        <f t="shared" si="3"/>
        <v>1273</v>
      </c>
      <c r="L21" s="85">
        <f t="shared" si="3"/>
        <v>0.27450000000000002</v>
      </c>
      <c r="M21" s="84">
        <f t="shared" si="3"/>
        <v>208</v>
      </c>
      <c r="N21" s="85">
        <f t="shared" si="3"/>
        <v>0.2571</v>
      </c>
      <c r="O21" s="84">
        <f t="shared" si="3"/>
        <v>485</v>
      </c>
      <c r="P21" s="85">
        <f t="shared" si="3"/>
        <v>0.28399999999999997</v>
      </c>
      <c r="Q21" s="84">
        <f t="shared" si="3"/>
        <v>528</v>
      </c>
      <c r="R21" s="85">
        <f t="shared" si="3"/>
        <v>0.20749999999999999</v>
      </c>
      <c r="S21" s="84">
        <f t="shared" si="3"/>
        <v>172</v>
      </c>
      <c r="T21" s="86">
        <f t="shared" si="3"/>
        <v>0.4491</v>
      </c>
      <c r="V21" s="59" t="s">
        <v>213</v>
      </c>
      <c r="W21" s="59">
        <v>35</v>
      </c>
      <c r="X21" s="60">
        <v>0.1502</v>
      </c>
      <c r="Y21" s="59">
        <v>17</v>
      </c>
      <c r="Z21" s="60">
        <v>0.19539999999999999</v>
      </c>
      <c r="AA21" s="59">
        <v>24</v>
      </c>
      <c r="AB21" s="60">
        <v>0.15479999999999999</v>
      </c>
      <c r="AC21" s="59">
        <v>1</v>
      </c>
      <c r="AD21" s="60">
        <v>7.6899999999999996E-2</v>
      </c>
      <c r="AE21" s="59">
        <v>1273</v>
      </c>
      <c r="AF21" s="60">
        <v>0.27450000000000002</v>
      </c>
      <c r="AG21" s="59">
        <v>208</v>
      </c>
      <c r="AH21" s="60">
        <v>0.2571</v>
      </c>
      <c r="AI21" s="59">
        <v>485</v>
      </c>
      <c r="AJ21" s="60">
        <v>0.28399999999999997</v>
      </c>
      <c r="AK21" s="59">
        <v>528</v>
      </c>
      <c r="AL21" s="60">
        <v>0.20749999999999999</v>
      </c>
      <c r="AM21" s="59">
        <v>172</v>
      </c>
      <c r="AN21" s="60">
        <v>0.4491</v>
      </c>
    </row>
    <row r="22" spans="1:40" ht="18.75">
      <c r="A22" s="150"/>
      <c r="B22" s="106" t="s">
        <v>203</v>
      </c>
      <c r="C22" s="87">
        <f t="shared" si="2"/>
        <v>233</v>
      </c>
      <c r="D22" s="88">
        <f t="shared" si="2"/>
        <v>1</v>
      </c>
      <c r="E22" s="87">
        <f t="shared" si="2"/>
        <v>87</v>
      </c>
      <c r="F22" s="88">
        <f t="shared" si="2"/>
        <v>1</v>
      </c>
      <c r="G22" s="87">
        <f t="shared" si="2"/>
        <v>155</v>
      </c>
      <c r="H22" s="88">
        <f t="shared" si="2"/>
        <v>1</v>
      </c>
      <c r="I22" s="87">
        <f t="shared" si="2"/>
        <v>13</v>
      </c>
      <c r="J22" s="88">
        <f t="shared" si="2"/>
        <v>1</v>
      </c>
      <c r="K22" s="89">
        <f t="shared" si="3"/>
        <v>4638</v>
      </c>
      <c r="L22" s="90">
        <f t="shared" si="3"/>
        <v>1</v>
      </c>
      <c r="M22" s="89">
        <f t="shared" si="3"/>
        <v>809</v>
      </c>
      <c r="N22" s="90">
        <f t="shared" si="3"/>
        <v>1</v>
      </c>
      <c r="O22" s="89">
        <f t="shared" si="3"/>
        <v>1708</v>
      </c>
      <c r="P22" s="90">
        <f t="shared" si="3"/>
        <v>1</v>
      </c>
      <c r="Q22" s="89">
        <f t="shared" si="3"/>
        <v>2544</v>
      </c>
      <c r="R22" s="90">
        <f t="shared" si="3"/>
        <v>1</v>
      </c>
      <c r="S22" s="89">
        <f t="shared" si="3"/>
        <v>383</v>
      </c>
      <c r="T22" s="91">
        <f t="shared" si="3"/>
        <v>1</v>
      </c>
      <c r="V22" s="59" t="s">
        <v>204</v>
      </c>
      <c r="W22" s="59">
        <v>233</v>
      </c>
      <c r="X22" s="60">
        <v>1</v>
      </c>
      <c r="Y22" s="59">
        <v>87</v>
      </c>
      <c r="Z22" s="60">
        <v>1</v>
      </c>
      <c r="AA22" s="59">
        <v>155</v>
      </c>
      <c r="AB22" s="60">
        <v>1</v>
      </c>
      <c r="AC22" s="59">
        <v>13</v>
      </c>
      <c r="AD22" s="60">
        <v>1</v>
      </c>
      <c r="AE22" s="59">
        <v>4638</v>
      </c>
      <c r="AF22" s="60">
        <v>1</v>
      </c>
      <c r="AG22" s="59">
        <v>809</v>
      </c>
      <c r="AH22" s="60">
        <v>1</v>
      </c>
      <c r="AI22" s="59">
        <v>1708</v>
      </c>
      <c r="AJ22" s="60">
        <v>1</v>
      </c>
      <c r="AK22" s="59">
        <v>2544</v>
      </c>
      <c r="AL22" s="60">
        <v>1</v>
      </c>
      <c r="AM22" s="59">
        <v>383</v>
      </c>
      <c r="AN22" s="60">
        <v>1</v>
      </c>
    </row>
    <row r="23" spans="1:40" ht="18.75">
      <c r="A23" s="107"/>
      <c r="B23" s="93"/>
      <c r="C23" s="108"/>
      <c r="D23" s="109"/>
      <c r="E23" s="108"/>
      <c r="F23" s="109"/>
      <c r="G23" s="108"/>
      <c r="H23" s="109"/>
      <c r="I23" s="108"/>
      <c r="J23" s="109"/>
      <c r="K23" s="110"/>
      <c r="L23" s="111"/>
      <c r="M23" s="110"/>
      <c r="N23" s="111"/>
      <c r="O23" s="110"/>
      <c r="P23" s="111"/>
      <c r="Q23" s="110"/>
      <c r="R23" s="111"/>
      <c r="S23" s="110"/>
      <c r="T23" s="112"/>
      <c r="V23" s="59"/>
    </row>
    <row r="24" spans="1:40" ht="19.5">
      <c r="A24" s="107"/>
      <c r="B24" s="93"/>
      <c r="C24" s="108"/>
      <c r="D24" s="109"/>
      <c r="E24" s="108"/>
      <c r="F24" s="109"/>
      <c r="G24" s="108"/>
      <c r="H24" s="109"/>
      <c r="I24" s="108"/>
      <c r="J24" s="109"/>
      <c r="K24" s="110"/>
      <c r="L24" s="111"/>
      <c r="M24" s="110"/>
      <c r="N24" s="111"/>
      <c r="O24" s="110"/>
      <c r="P24" s="111"/>
      <c r="Q24" s="110"/>
      <c r="R24" s="111"/>
      <c r="S24" s="110"/>
      <c r="T24" s="112"/>
      <c r="V24" s="58" t="s">
        <v>214</v>
      </c>
      <c r="W24" s="58"/>
      <c r="X24" s="58"/>
      <c r="Y24" s="58"/>
      <c r="Z24" s="58"/>
      <c r="AA24" s="58"/>
      <c r="AB24" s="58"/>
      <c r="AC24" s="58"/>
      <c r="AD24" s="58"/>
      <c r="AE24" s="58"/>
      <c r="AF24" s="58"/>
      <c r="AG24" s="58"/>
      <c r="AH24" s="58"/>
      <c r="AI24" s="58"/>
      <c r="AJ24" s="58"/>
      <c r="AK24" s="58"/>
      <c r="AL24" s="58"/>
      <c r="AM24" s="58"/>
      <c r="AN24" s="58"/>
    </row>
    <row r="25" spans="1:40" ht="15.95" customHeight="1">
      <c r="A25" s="150" t="s">
        <v>215</v>
      </c>
      <c r="B25" s="113" t="s">
        <v>208</v>
      </c>
      <c r="C25" s="114">
        <f t="shared" ref="C25:R30" si="4">W25</f>
        <v>6</v>
      </c>
      <c r="D25" s="115">
        <f t="shared" si="4"/>
        <v>2.58E-2</v>
      </c>
      <c r="E25" s="114">
        <f t="shared" si="4"/>
        <v>1</v>
      </c>
      <c r="F25" s="115">
        <f t="shared" si="4"/>
        <v>1.15E-2</v>
      </c>
      <c r="G25" s="114">
        <f t="shared" si="4"/>
        <v>1</v>
      </c>
      <c r="H25" s="115">
        <f t="shared" si="4"/>
        <v>6.4999999999999997E-3</v>
      </c>
      <c r="I25" s="114">
        <f t="shared" si="4"/>
        <v>1</v>
      </c>
      <c r="J25" s="115">
        <f t="shared" si="4"/>
        <v>7.6899999999999996E-2</v>
      </c>
      <c r="K25" s="116">
        <f t="shared" si="4"/>
        <v>75</v>
      </c>
      <c r="L25" s="117">
        <f t="shared" si="4"/>
        <v>1.6199999999999999E-2</v>
      </c>
      <c r="M25" s="116">
        <f t="shared" si="4"/>
        <v>20</v>
      </c>
      <c r="N25" s="117">
        <f t="shared" si="4"/>
        <v>2.4799999999999999E-2</v>
      </c>
      <c r="O25" s="116">
        <f t="shared" si="4"/>
        <v>55</v>
      </c>
      <c r="P25" s="117">
        <f t="shared" si="4"/>
        <v>3.2300000000000002E-2</v>
      </c>
      <c r="Q25" s="116">
        <f t="shared" si="4"/>
        <v>42</v>
      </c>
      <c r="R25" s="117">
        <f t="shared" si="4"/>
        <v>1.6500000000000001E-2</v>
      </c>
      <c r="S25" s="116">
        <f t="shared" ref="K25:T30" si="5">AM25</f>
        <v>8</v>
      </c>
      <c r="T25" s="118">
        <f t="shared" si="5"/>
        <v>2.0799999999999999E-2</v>
      </c>
      <c r="V25" s="59" t="s">
        <v>208</v>
      </c>
      <c r="W25" s="59">
        <v>6</v>
      </c>
      <c r="X25" s="60">
        <v>2.58E-2</v>
      </c>
      <c r="Y25" s="59">
        <v>1</v>
      </c>
      <c r="Z25" s="60">
        <v>1.15E-2</v>
      </c>
      <c r="AA25" s="59">
        <v>1</v>
      </c>
      <c r="AB25" s="60">
        <v>6.4999999999999997E-3</v>
      </c>
      <c r="AC25" s="59">
        <v>1</v>
      </c>
      <c r="AD25" s="60">
        <v>7.6899999999999996E-2</v>
      </c>
      <c r="AE25" s="59">
        <v>75</v>
      </c>
      <c r="AF25" s="60">
        <v>1.6199999999999999E-2</v>
      </c>
      <c r="AG25" s="59">
        <v>20</v>
      </c>
      <c r="AH25" s="60">
        <v>2.4799999999999999E-2</v>
      </c>
      <c r="AI25" s="59">
        <v>55</v>
      </c>
      <c r="AJ25" s="60">
        <v>3.2300000000000002E-2</v>
      </c>
      <c r="AK25" s="59">
        <v>42</v>
      </c>
      <c r="AL25" s="60">
        <v>1.6500000000000001E-2</v>
      </c>
      <c r="AM25" s="59">
        <v>8</v>
      </c>
      <c r="AN25" s="60">
        <v>2.0799999999999999E-2</v>
      </c>
    </row>
    <row r="26" spans="1:40" ht="18.75">
      <c r="A26" s="150"/>
      <c r="B26" s="105" t="s">
        <v>209</v>
      </c>
      <c r="C26" s="82">
        <f t="shared" si="4"/>
        <v>22</v>
      </c>
      <c r="D26" s="83">
        <f t="shared" si="4"/>
        <v>9.4399999999999998E-2</v>
      </c>
      <c r="E26" s="82">
        <f t="shared" si="4"/>
        <v>8</v>
      </c>
      <c r="F26" s="83">
        <f t="shared" si="4"/>
        <v>9.1999999999999998E-2</v>
      </c>
      <c r="G26" s="82">
        <f t="shared" si="4"/>
        <v>10</v>
      </c>
      <c r="H26" s="83">
        <f t="shared" si="4"/>
        <v>6.4500000000000002E-2</v>
      </c>
      <c r="I26" s="82">
        <f t="shared" si="4"/>
        <v>0</v>
      </c>
      <c r="J26" s="83">
        <f t="shared" si="4"/>
        <v>0</v>
      </c>
      <c r="K26" s="84">
        <f t="shared" si="5"/>
        <v>206</v>
      </c>
      <c r="L26" s="85">
        <f t="shared" si="5"/>
        <v>4.4499999999999998E-2</v>
      </c>
      <c r="M26" s="84">
        <f t="shared" si="5"/>
        <v>51</v>
      </c>
      <c r="N26" s="85">
        <f t="shared" si="5"/>
        <v>6.3100000000000003E-2</v>
      </c>
      <c r="O26" s="84">
        <f t="shared" si="5"/>
        <v>111</v>
      </c>
      <c r="P26" s="85">
        <f t="shared" si="5"/>
        <v>6.5100000000000005E-2</v>
      </c>
      <c r="Q26" s="84">
        <f t="shared" si="5"/>
        <v>157</v>
      </c>
      <c r="R26" s="85">
        <f t="shared" si="5"/>
        <v>6.1800000000000001E-2</v>
      </c>
      <c r="S26" s="84">
        <f t="shared" si="5"/>
        <v>11</v>
      </c>
      <c r="T26" s="86">
        <f t="shared" si="5"/>
        <v>2.86E-2</v>
      </c>
      <c r="V26" s="59" t="s">
        <v>209</v>
      </c>
      <c r="W26" s="59">
        <v>22</v>
      </c>
      <c r="X26" s="60">
        <v>9.4399999999999998E-2</v>
      </c>
      <c r="Y26" s="59">
        <v>8</v>
      </c>
      <c r="Z26" s="60">
        <v>9.1999999999999998E-2</v>
      </c>
      <c r="AA26" s="59">
        <v>10</v>
      </c>
      <c r="AB26" s="60">
        <v>6.4500000000000002E-2</v>
      </c>
      <c r="AC26" s="59">
        <v>0</v>
      </c>
      <c r="AD26" s="60">
        <v>0</v>
      </c>
      <c r="AE26" s="59">
        <v>206</v>
      </c>
      <c r="AF26" s="60">
        <v>4.4499999999999998E-2</v>
      </c>
      <c r="AG26" s="59">
        <v>51</v>
      </c>
      <c r="AH26" s="60">
        <v>6.3100000000000003E-2</v>
      </c>
      <c r="AI26" s="59">
        <v>111</v>
      </c>
      <c r="AJ26" s="60">
        <v>6.5100000000000005E-2</v>
      </c>
      <c r="AK26" s="59">
        <v>157</v>
      </c>
      <c r="AL26" s="60">
        <v>6.1800000000000001E-2</v>
      </c>
      <c r="AM26" s="59">
        <v>11</v>
      </c>
      <c r="AN26" s="60">
        <v>2.86E-2</v>
      </c>
    </row>
    <row r="27" spans="1:40" ht="18.75">
      <c r="A27" s="150"/>
      <c r="B27" s="105" t="s">
        <v>210</v>
      </c>
      <c r="C27" s="82">
        <f t="shared" si="4"/>
        <v>31</v>
      </c>
      <c r="D27" s="83">
        <f t="shared" si="4"/>
        <v>0.13300000000000001</v>
      </c>
      <c r="E27" s="82">
        <f t="shared" si="4"/>
        <v>20</v>
      </c>
      <c r="F27" s="83">
        <f t="shared" si="4"/>
        <v>0.22989999999999999</v>
      </c>
      <c r="G27" s="82">
        <f t="shared" si="4"/>
        <v>34</v>
      </c>
      <c r="H27" s="83">
        <f t="shared" si="4"/>
        <v>0.21940000000000001</v>
      </c>
      <c r="I27" s="82">
        <f t="shared" si="4"/>
        <v>0</v>
      </c>
      <c r="J27" s="83">
        <f t="shared" si="4"/>
        <v>0</v>
      </c>
      <c r="K27" s="84">
        <f t="shared" si="5"/>
        <v>515</v>
      </c>
      <c r="L27" s="85">
        <f t="shared" si="5"/>
        <v>0.1114</v>
      </c>
      <c r="M27" s="84">
        <f t="shared" si="5"/>
        <v>128</v>
      </c>
      <c r="N27" s="85">
        <f t="shared" si="5"/>
        <v>0.15840000000000001</v>
      </c>
      <c r="O27" s="84">
        <f t="shared" si="5"/>
        <v>278</v>
      </c>
      <c r="P27" s="85">
        <f t="shared" si="5"/>
        <v>0.16300000000000001</v>
      </c>
      <c r="Q27" s="84">
        <f t="shared" si="5"/>
        <v>373</v>
      </c>
      <c r="R27" s="85">
        <f t="shared" si="5"/>
        <v>0.14680000000000001</v>
      </c>
      <c r="S27" s="84">
        <f t="shared" si="5"/>
        <v>29</v>
      </c>
      <c r="T27" s="86">
        <f t="shared" si="5"/>
        <v>7.5499999999999998E-2</v>
      </c>
      <c r="V27" s="59" t="s">
        <v>210</v>
      </c>
      <c r="W27" s="59">
        <v>31</v>
      </c>
      <c r="X27" s="60">
        <v>0.13300000000000001</v>
      </c>
      <c r="Y27" s="59">
        <v>20</v>
      </c>
      <c r="Z27" s="60">
        <v>0.22989999999999999</v>
      </c>
      <c r="AA27" s="59">
        <v>34</v>
      </c>
      <c r="AB27" s="60">
        <v>0.21940000000000001</v>
      </c>
      <c r="AC27" s="59">
        <v>0</v>
      </c>
      <c r="AD27" s="60">
        <v>0</v>
      </c>
      <c r="AE27" s="59">
        <v>515</v>
      </c>
      <c r="AF27" s="60">
        <v>0.1114</v>
      </c>
      <c r="AG27" s="59">
        <v>128</v>
      </c>
      <c r="AH27" s="60">
        <v>0.15840000000000001</v>
      </c>
      <c r="AI27" s="59">
        <v>278</v>
      </c>
      <c r="AJ27" s="60">
        <v>0.16300000000000001</v>
      </c>
      <c r="AK27" s="59">
        <v>373</v>
      </c>
      <c r="AL27" s="60">
        <v>0.14680000000000001</v>
      </c>
      <c r="AM27" s="59">
        <v>29</v>
      </c>
      <c r="AN27" s="60">
        <v>7.5499999999999998E-2</v>
      </c>
    </row>
    <row r="28" spans="1:40" ht="18.75">
      <c r="A28" s="150"/>
      <c r="B28" s="105" t="s">
        <v>211</v>
      </c>
      <c r="C28" s="82">
        <f t="shared" si="4"/>
        <v>127</v>
      </c>
      <c r="D28" s="83">
        <f t="shared" si="4"/>
        <v>0.54510000000000003</v>
      </c>
      <c r="E28" s="82">
        <f t="shared" si="4"/>
        <v>37</v>
      </c>
      <c r="F28" s="83">
        <f t="shared" si="4"/>
        <v>0.42530000000000001</v>
      </c>
      <c r="G28" s="82">
        <f t="shared" si="4"/>
        <v>87</v>
      </c>
      <c r="H28" s="83">
        <f t="shared" si="4"/>
        <v>0.56130000000000002</v>
      </c>
      <c r="I28" s="82">
        <f t="shared" si="4"/>
        <v>9</v>
      </c>
      <c r="J28" s="83">
        <f t="shared" si="4"/>
        <v>0.69230000000000003</v>
      </c>
      <c r="K28" s="84">
        <f t="shared" si="5"/>
        <v>2335</v>
      </c>
      <c r="L28" s="85">
        <f t="shared" si="5"/>
        <v>0.50490000000000002</v>
      </c>
      <c r="M28" s="84">
        <f t="shared" si="5"/>
        <v>343</v>
      </c>
      <c r="N28" s="85">
        <f t="shared" si="5"/>
        <v>0.42449999999999999</v>
      </c>
      <c r="O28" s="84">
        <f t="shared" si="5"/>
        <v>761</v>
      </c>
      <c r="P28" s="85">
        <f t="shared" si="5"/>
        <v>0.44629999999999997</v>
      </c>
      <c r="Q28" s="84">
        <f t="shared" si="5"/>
        <v>1350</v>
      </c>
      <c r="R28" s="85">
        <f t="shared" si="5"/>
        <v>0.53129999999999999</v>
      </c>
      <c r="S28" s="84">
        <f t="shared" si="5"/>
        <v>179</v>
      </c>
      <c r="T28" s="86">
        <f t="shared" si="5"/>
        <v>0.46610000000000001</v>
      </c>
      <c r="V28" s="59" t="s">
        <v>211</v>
      </c>
      <c r="W28" s="59">
        <v>127</v>
      </c>
      <c r="X28" s="60">
        <v>0.54510000000000003</v>
      </c>
      <c r="Y28" s="59">
        <v>37</v>
      </c>
      <c r="Z28" s="60">
        <v>0.42530000000000001</v>
      </c>
      <c r="AA28" s="59">
        <v>87</v>
      </c>
      <c r="AB28" s="60">
        <v>0.56130000000000002</v>
      </c>
      <c r="AC28" s="59">
        <v>9</v>
      </c>
      <c r="AD28" s="60">
        <v>0.69230000000000003</v>
      </c>
      <c r="AE28" s="59">
        <v>2335</v>
      </c>
      <c r="AF28" s="60">
        <v>0.50490000000000002</v>
      </c>
      <c r="AG28" s="59">
        <v>343</v>
      </c>
      <c r="AH28" s="60">
        <v>0.42449999999999999</v>
      </c>
      <c r="AI28" s="59">
        <v>761</v>
      </c>
      <c r="AJ28" s="60">
        <v>0.44629999999999997</v>
      </c>
      <c r="AK28" s="59">
        <v>1350</v>
      </c>
      <c r="AL28" s="60">
        <v>0.53129999999999999</v>
      </c>
      <c r="AM28" s="59">
        <v>179</v>
      </c>
      <c r="AN28" s="60">
        <v>0.46610000000000001</v>
      </c>
    </row>
    <row r="29" spans="1:40" ht="18.75">
      <c r="A29" s="150"/>
      <c r="B29" s="105" t="s">
        <v>212</v>
      </c>
      <c r="C29" s="82">
        <f t="shared" si="4"/>
        <v>47</v>
      </c>
      <c r="D29" s="83">
        <f t="shared" si="4"/>
        <v>0.20169999999999999</v>
      </c>
      <c r="E29" s="82">
        <f t="shared" si="4"/>
        <v>21</v>
      </c>
      <c r="F29" s="83">
        <f t="shared" si="4"/>
        <v>0.2414</v>
      </c>
      <c r="G29" s="82">
        <f t="shared" si="4"/>
        <v>23</v>
      </c>
      <c r="H29" s="83">
        <f t="shared" si="4"/>
        <v>0.1484</v>
      </c>
      <c r="I29" s="82">
        <f t="shared" si="4"/>
        <v>3</v>
      </c>
      <c r="J29" s="83">
        <f t="shared" si="4"/>
        <v>0.23080000000000001</v>
      </c>
      <c r="K29" s="84">
        <f t="shared" si="5"/>
        <v>1494</v>
      </c>
      <c r="L29" s="85">
        <f t="shared" si="5"/>
        <v>0.32300000000000001</v>
      </c>
      <c r="M29" s="84">
        <f t="shared" si="5"/>
        <v>266</v>
      </c>
      <c r="N29" s="85">
        <f t="shared" si="5"/>
        <v>0.32919999999999999</v>
      </c>
      <c r="O29" s="84">
        <f t="shared" si="5"/>
        <v>500</v>
      </c>
      <c r="P29" s="85">
        <f t="shared" si="5"/>
        <v>0.29330000000000001</v>
      </c>
      <c r="Q29" s="84">
        <f t="shared" si="5"/>
        <v>619</v>
      </c>
      <c r="R29" s="85">
        <f t="shared" si="5"/>
        <v>0.24360000000000001</v>
      </c>
      <c r="S29" s="84">
        <f t="shared" si="5"/>
        <v>157</v>
      </c>
      <c r="T29" s="86">
        <f t="shared" si="5"/>
        <v>0.40889999999999999</v>
      </c>
      <c r="V29" s="59" t="s">
        <v>213</v>
      </c>
      <c r="W29" s="59">
        <v>47</v>
      </c>
      <c r="X29" s="60">
        <v>0.20169999999999999</v>
      </c>
      <c r="Y29" s="59">
        <v>21</v>
      </c>
      <c r="Z29" s="60">
        <v>0.2414</v>
      </c>
      <c r="AA29" s="59">
        <v>23</v>
      </c>
      <c r="AB29" s="60">
        <v>0.1484</v>
      </c>
      <c r="AC29" s="59">
        <v>3</v>
      </c>
      <c r="AD29" s="60">
        <v>0.23080000000000001</v>
      </c>
      <c r="AE29" s="59">
        <v>1494</v>
      </c>
      <c r="AF29" s="60">
        <v>0.32300000000000001</v>
      </c>
      <c r="AG29" s="59">
        <v>266</v>
      </c>
      <c r="AH29" s="60">
        <v>0.32919999999999999</v>
      </c>
      <c r="AI29" s="59">
        <v>500</v>
      </c>
      <c r="AJ29" s="60">
        <v>0.29330000000000001</v>
      </c>
      <c r="AK29" s="59">
        <v>619</v>
      </c>
      <c r="AL29" s="60">
        <v>0.24360000000000001</v>
      </c>
      <c r="AM29" s="59">
        <v>157</v>
      </c>
      <c r="AN29" s="60">
        <v>0.40889999999999999</v>
      </c>
    </row>
    <row r="30" spans="1:40" ht="18.75">
      <c r="A30" s="150"/>
      <c r="B30" s="106" t="s">
        <v>203</v>
      </c>
      <c r="C30" s="87">
        <f t="shared" si="4"/>
        <v>233</v>
      </c>
      <c r="D30" s="88">
        <f t="shared" si="4"/>
        <v>1</v>
      </c>
      <c r="E30" s="87">
        <f t="shared" si="4"/>
        <v>87</v>
      </c>
      <c r="F30" s="88">
        <f t="shared" si="4"/>
        <v>1</v>
      </c>
      <c r="G30" s="87">
        <f t="shared" si="4"/>
        <v>155</v>
      </c>
      <c r="H30" s="88">
        <f t="shared" si="4"/>
        <v>1</v>
      </c>
      <c r="I30" s="87">
        <f t="shared" si="4"/>
        <v>13</v>
      </c>
      <c r="J30" s="88">
        <f t="shared" si="4"/>
        <v>1</v>
      </c>
      <c r="K30" s="89">
        <f t="shared" si="5"/>
        <v>4625</v>
      </c>
      <c r="L30" s="90">
        <f t="shared" si="5"/>
        <v>1</v>
      </c>
      <c r="M30" s="89">
        <f t="shared" si="5"/>
        <v>808</v>
      </c>
      <c r="N30" s="90">
        <f t="shared" si="5"/>
        <v>1</v>
      </c>
      <c r="O30" s="89">
        <f t="shared" si="5"/>
        <v>1705</v>
      </c>
      <c r="P30" s="90">
        <f t="shared" si="5"/>
        <v>1</v>
      </c>
      <c r="Q30" s="89">
        <f t="shared" si="5"/>
        <v>2541</v>
      </c>
      <c r="R30" s="90">
        <f t="shared" si="5"/>
        <v>1</v>
      </c>
      <c r="S30" s="89">
        <f t="shared" si="5"/>
        <v>384</v>
      </c>
      <c r="T30" s="91">
        <f t="shared" si="5"/>
        <v>1</v>
      </c>
      <c r="V30" s="59" t="s">
        <v>204</v>
      </c>
      <c r="W30" s="59">
        <v>233</v>
      </c>
      <c r="X30" s="60">
        <v>1</v>
      </c>
      <c r="Y30" s="59">
        <v>87</v>
      </c>
      <c r="Z30" s="60">
        <v>1</v>
      </c>
      <c r="AA30" s="59">
        <v>155</v>
      </c>
      <c r="AB30" s="60">
        <v>1</v>
      </c>
      <c r="AC30" s="59">
        <v>13</v>
      </c>
      <c r="AD30" s="60">
        <v>1</v>
      </c>
      <c r="AE30" s="59">
        <v>4625</v>
      </c>
      <c r="AF30" s="60">
        <v>1</v>
      </c>
      <c r="AG30" s="59">
        <v>808</v>
      </c>
      <c r="AH30" s="60">
        <v>1</v>
      </c>
      <c r="AI30" s="59">
        <v>1705</v>
      </c>
      <c r="AJ30" s="60">
        <v>1</v>
      </c>
      <c r="AK30" s="59">
        <v>2541</v>
      </c>
      <c r="AL30" s="60">
        <v>1</v>
      </c>
      <c r="AM30" s="59">
        <v>384</v>
      </c>
      <c r="AN30" s="60">
        <v>1</v>
      </c>
    </row>
    <row r="31" spans="1:40" ht="18.75">
      <c r="A31" s="107"/>
      <c r="B31" s="93"/>
      <c r="C31" s="108"/>
      <c r="D31" s="109"/>
      <c r="E31" s="108"/>
      <c r="F31" s="109"/>
      <c r="G31" s="108"/>
      <c r="H31" s="109"/>
      <c r="I31" s="108"/>
      <c r="J31" s="109"/>
      <c r="K31" s="110"/>
      <c r="L31" s="111"/>
      <c r="M31" s="110"/>
      <c r="N31" s="111"/>
      <c r="O31" s="110"/>
      <c r="P31" s="111"/>
      <c r="Q31" s="110"/>
      <c r="R31" s="111"/>
      <c r="S31" s="110"/>
      <c r="T31" s="112"/>
      <c r="V31" s="59"/>
    </row>
    <row r="32" spans="1:40" ht="19.5">
      <c r="A32" s="107"/>
      <c r="B32" s="93"/>
      <c r="C32" s="108"/>
      <c r="D32" s="109"/>
      <c r="E32" s="108"/>
      <c r="F32" s="109"/>
      <c r="G32" s="108"/>
      <c r="H32" s="109"/>
      <c r="I32" s="108"/>
      <c r="J32" s="109"/>
      <c r="K32" s="110"/>
      <c r="L32" s="111"/>
      <c r="M32" s="110"/>
      <c r="N32" s="111"/>
      <c r="O32" s="110"/>
      <c r="P32" s="111"/>
      <c r="Q32" s="110"/>
      <c r="R32" s="111"/>
      <c r="S32" s="110"/>
      <c r="T32" s="112"/>
      <c r="V32" s="58" t="s">
        <v>216</v>
      </c>
      <c r="W32" s="58"/>
      <c r="X32" s="58"/>
      <c r="Y32" s="58"/>
      <c r="Z32" s="58"/>
      <c r="AA32" s="58"/>
      <c r="AB32" s="58"/>
      <c r="AC32" s="58"/>
      <c r="AD32" s="58"/>
      <c r="AE32" s="58"/>
      <c r="AF32" s="58"/>
      <c r="AG32" s="58"/>
      <c r="AH32" s="58"/>
      <c r="AI32" s="58"/>
      <c r="AJ32" s="58"/>
      <c r="AK32" s="58"/>
      <c r="AL32" s="58"/>
      <c r="AM32" s="58"/>
      <c r="AN32" s="58"/>
    </row>
    <row r="33" spans="1:40" ht="15.95" customHeight="1">
      <c r="A33" s="150" t="s">
        <v>217</v>
      </c>
      <c r="B33" s="113" t="s">
        <v>208</v>
      </c>
      <c r="C33" s="114">
        <f t="shared" ref="C33:R38" si="6">W33</f>
        <v>5</v>
      </c>
      <c r="D33" s="115">
        <f t="shared" si="6"/>
        <v>2.1499999999999998E-2</v>
      </c>
      <c r="E33" s="114">
        <f t="shared" si="6"/>
        <v>3</v>
      </c>
      <c r="F33" s="115">
        <f t="shared" si="6"/>
        <v>3.4500000000000003E-2</v>
      </c>
      <c r="G33" s="114">
        <f t="shared" si="6"/>
        <v>4</v>
      </c>
      <c r="H33" s="115">
        <f t="shared" si="6"/>
        <v>2.5999999999999999E-2</v>
      </c>
      <c r="I33" s="114">
        <f t="shared" si="6"/>
        <v>1</v>
      </c>
      <c r="J33" s="115">
        <f t="shared" si="6"/>
        <v>7.6899999999999996E-2</v>
      </c>
      <c r="K33" s="116">
        <f t="shared" si="6"/>
        <v>77</v>
      </c>
      <c r="L33" s="117">
        <f t="shared" si="6"/>
        <v>1.66E-2</v>
      </c>
      <c r="M33" s="116">
        <f t="shared" si="6"/>
        <v>32</v>
      </c>
      <c r="N33" s="117">
        <f t="shared" si="6"/>
        <v>3.9699999999999999E-2</v>
      </c>
      <c r="O33" s="116">
        <f t="shared" si="6"/>
        <v>70</v>
      </c>
      <c r="P33" s="117">
        <f t="shared" si="6"/>
        <v>4.1099999999999998E-2</v>
      </c>
      <c r="Q33" s="116">
        <f t="shared" si="6"/>
        <v>67</v>
      </c>
      <c r="R33" s="117">
        <f t="shared" si="6"/>
        <v>2.6499999999999999E-2</v>
      </c>
      <c r="S33" s="116">
        <f t="shared" ref="K33:T38" si="7">AM33</f>
        <v>8</v>
      </c>
      <c r="T33" s="118">
        <f t="shared" si="7"/>
        <v>2.0899999999999998E-2</v>
      </c>
      <c r="V33" s="59" t="s">
        <v>208</v>
      </c>
      <c r="W33" s="59">
        <v>5</v>
      </c>
      <c r="X33" s="60">
        <v>2.1499999999999998E-2</v>
      </c>
      <c r="Y33" s="59">
        <v>3</v>
      </c>
      <c r="Z33" s="60">
        <v>3.4500000000000003E-2</v>
      </c>
      <c r="AA33" s="59">
        <v>4</v>
      </c>
      <c r="AB33" s="60">
        <v>2.5999999999999999E-2</v>
      </c>
      <c r="AC33" s="59">
        <v>1</v>
      </c>
      <c r="AD33" s="60">
        <v>7.6899999999999996E-2</v>
      </c>
      <c r="AE33" s="59">
        <v>77</v>
      </c>
      <c r="AF33" s="60">
        <v>1.66E-2</v>
      </c>
      <c r="AG33" s="59">
        <v>32</v>
      </c>
      <c r="AH33" s="60">
        <v>3.9699999999999999E-2</v>
      </c>
      <c r="AI33" s="59">
        <v>70</v>
      </c>
      <c r="AJ33" s="60">
        <v>4.1099999999999998E-2</v>
      </c>
      <c r="AK33" s="59">
        <v>67</v>
      </c>
      <c r="AL33" s="60">
        <v>2.6499999999999999E-2</v>
      </c>
      <c r="AM33" s="59">
        <v>8</v>
      </c>
      <c r="AN33" s="60">
        <v>2.0899999999999998E-2</v>
      </c>
    </row>
    <row r="34" spans="1:40" ht="18.75">
      <c r="A34" s="150"/>
      <c r="B34" s="105" t="s">
        <v>209</v>
      </c>
      <c r="C34" s="82">
        <f t="shared" si="6"/>
        <v>21</v>
      </c>
      <c r="D34" s="83">
        <f t="shared" si="6"/>
        <v>9.01E-2</v>
      </c>
      <c r="E34" s="82">
        <f t="shared" si="6"/>
        <v>11</v>
      </c>
      <c r="F34" s="83">
        <f t="shared" si="6"/>
        <v>0.12640000000000001</v>
      </c>
      <c r="G34" s="82">
        <f t="shared" si="6"/>
        <v>18</v>
      </c>
      <c r="H34" s="83">
        <f t="shared" si="6"/>
        <v>0.1169</v>
      </c>
      <c r="I34" s="82">
        <f t="shared" si="6"/>
        <v>1</v>
      </c>
      <c r="J34" s="83">
        <f t="shared" si="6"/>
        <v>7.6899999999999996E-2</v>
      </c>
      <c r="K34" s="84">
        <f t="shared" si="7"/>
        <v>212</v>
      </c>
      <c r="L34" s="85">
        <f t="shared" si="7"/>
        <v>4.58E-2</v>
      </c>
      <c r="M34" s="84">
        <f t="shared" si="7"/>
        <v>51</v>
      </c>
      <c r="N34" s="85">
        <f t="shared" si="7"/>
        <v>6.3200000000000006E-2</v>
      </c>
      <c r="O34" s="84">
        <f t="shared" si="7"/>
        <v>151</v>
      </c>
      <c r="P34" s="85">
        <f t="shared" si="7"/>
        <v>8.8599999999999998E-2</v>
      </c>
      <c r="Q34" s="84">
        <f t="shared" si="7"/>
        <v>235</v>
      </c>
      <c r="R34" s="85">
        <f t="shared" si="7"/>
        <v>9.2799999999999994E-2</v>
      </c>
      <c r="S34" s="84">
        <f t="shared" si="7"/>
        <v>17</v>
      </c>
      <c r="T34" s="86">
        <f t="shared" si="7"/>
        <v>4.4400000000000002E-2</v>
      </c>
      <c r="V34" s="59" t="s">
        <v>209</v>
      </c>
      <c r="W34" s="59">
        <v>21</v>
      </c>
      <c r="X34" s="60">
        <v>9.01E-2</v>
      </c>
      <c r="Y34" s="59">
        <v>11</v>
      </c>
      <c r="Z34" s="60">
        <v>0.12640000000000001</v>
      </c>
      <c r="AA34" s="59">
        <v>18</v>
      </c>
      <c r="AB34" s="60">
        <v>0.1169</v>
      </c>
      <c r="AC34" s="59">
        <v>1</v>
      </c>
      <c r="AD34" s="60">
        <v>7.6899999999999996E-2</v>
      </c>
      <c r="AE34" s="59">
        <v>212</v>
      </c>
      <c r="AF34" s="60">
        <v>4.58E-2</v>
      </c>
      <c r="AG34" s="59">
        <v>51</v>
      </c>
      <c r="AH34" s="60">
        <v>6.3200000000000006E-2</v>
      </c>
      <c r="AI34" s="59">
        <v>151</v>
      </c>
      <c r="AJ34" s="60">
        <v>8.8599999999999998E-2</v>
      </c>
      <c r="AK34" s="59">
        <v>235</v>
      </c>
      <c r="AL34" s="60">
        <v>9.2799999999999994E-2</v>
      </c>
      <c r="AM34" s="59">
        <v>17</v>
      </c>
      <c r="AN34" s="60">
        <v>4.4400000000000002E-2</v>
      </c>
    </row>
    <row r="35" spans="1:40" ht="18.75">
      <c r="A35" s="150"/>
      <c r="B35" s="105" t="s">
        <v>210</v>
      </c>
      <c r="C35" s="82">
        <f t="shared" si="6"/>
        <v>38</v>
      </c>
      <c r="D35" s="83">
        <f t="shared" si="6"/>
        <v>0.16309999999999999</v>
      </c>
      <c r="E35" s="82">
        <f t="shared" si="6"/>
        <v>21</v>
      </c>
      <c r="F35" s="83">
        <f t="shared" si="6"/>
        <v>0.2414</v>
      </c>
      <c r="G35" s="82">
        <f t="shared" si="6"/>
        <v>45</v>
      </c>
      <c r="H35" s="83">
        <f t="shared" si="6"/>
        <v>0.29220000000000002</v>
      </c>
      <c r="I35" s="82">
        <f t="shared" si="6"/>
        <v>3</v>
      </c>
      <c r="J35" s="83">
        <f t="shared" si="6"/>
        <v>0.23080000000000001</v>
      </c>
      <c r="K35" s="84">
        <f t="shared" si="7"/>
        <v>607</v>
      </c>
      <c r="L35" s="85">
        <f t="shared" si="7"/>
        <v>0.13120000000000001</v>
      </c>
      <c r="M35" s="84">
        <f t="shared" si="7"/>
        <v>134</v>
      </c>
      <c r="N35" s="85">
        <f t="shared" si="7"/>
        <v>0.16600000000000001</v>
      </c>
      <c r="O35" s="84">
        <f t="shared" si="7"/>
        <v>324</v>
      </c>
      <c r="P35" s="85">
        <f t="shared" si="7"/>
        <v>0.19009999999999999</v>
      </c>
      <c r="Q35" s="84">
        <f t="shared" si="7"/>
        <v>498</v>
      </c>
      <c r="R35" s="85">
        <f t="shared" si="7"/>
        <v>0.1966</v>
      </c>
      <c r="S35" s="84">
        <f t="shared" si="7"/>
        <v>49</v>
      </c>
      <c r="T35" s="86">
        <f t="shared" si="7"/>
        <v>0.12790000000000001</v>
      </c>
      <c r="V35" s="59" t="s">
        <v>210</v>
      </c>
      <c r="W35" s="59">
        <v>38</v>
      </c>
      <c r="X35" s="60">
        <v>0.16309999999999999</v>
      </c>
      <c r="Y35" s="59">
        <v>21</v>
      </c>
      <c r="Z35" s="60">
        <v>0.2414</v>
      </c>
      <c r="AA35" s="59">
        <v>45</v>
      </c>
      <c r="AB35" s="60">
        <v>0.29220000000000002</v>
      </c>
      <c r="AC35" s="59">
        <v>3</v>
      </c>
      <c r="AD35" s="60">
        <v>0.23080000000000001</v>
      </c>
      <c r="AE35" s="59">
        <v>607</v>
      </c>
      <c r="AF35" s="60">
        <v>0.13120000000000001</v>
      </c>
      <c r="AG35" s="59">
        <v>134</v>
      </c>
      <c r="AH35" s="60">
        <v>0.16600000000000001</v>
      </c>
      <c r="AI35" s="59">
        <v>324</v>
      </c>
      <c r="AJ35" s="60">
        <v>0.19009999999999999</v>
      </c>
      <c r="AK35" s="59">
        <v>498</v>
      </c>
      <c r="AL35" s="60">
        <v>0.1966</v>
      </c>
      <c r="AM35" s="59">
        <v>49</v>
      </c>
      <c r="AN35" s="60">
        <v>0.12790000000000001</v>
      </c>
    </row>
    <row r="36" spans="1:40" ht="18.75">
      <c r="A36" s="150"/>
      <c r="B36" s="105" t="s">
        <v>211</v>
      </c>
      <c r="C36" s="82">
        <f t="shared" si="6"/>
        <v>119</v>
      </c>
      <c r="D36" s="83">
        <f t="shared" si="6"/>
        <v>0.51070000000000004</v>
      </c>
      <c r="E36" s="82">
        <f t="shared" si="6"/>
        <v>31</v>
      </c>
      <c r="F36" s="83">
        <f t="shared" si="6"/>
        <v>0.35630000000000001</v>
      </c>
      <c r="G36" s="82">
        <f t="shared" si="6"/>
        <v>69</v>
      </c>
      <c r="H36" s="83">
        <f t="shared" si="6"/>
        <v>0.4481</v>
      </c>
      <c r="I36" s="82">
        <f t="shared" si="6"/>
        <v>6</v>
      </c>
      <c r="J36" s="83">
        <f t="shared" si="6"/>
        <v>0.46150000000000002</v>
      </c>
      <c r="K36" s="84">
        <f t="shared" si="7"/>
        <v>2276</v>
      </c>
      <c r="L36" s="85">
        <f t="shared" si="7"/>
        <v>0.49199999999999999</v>
      </c>
      <c r="M36" s="84">
        <f t="shared" si="7"/>
        <v>363</v>
      </c>
      <c r="N36" s="85">
        <f t="shared" si="7"/>
        <v>0.44979999999999998</v>
      </c>
      <c r="O36" s="84">
        <f t="shared" si="7"/>
        <v>706</v>
      </c>
      <c r="P36" s="85">
        <f t="shared" si="7"/>
        <v>0.4143</v>
      </c>
      <c r="Q36" s="84">
        <f t="shared" si="7"/>
        <v>1221</v>
      </c>
      <c r="R36" s="85">
        <f t="shared" si="7"/>
        <v>0.48199999999999998</v>
      </c>
      <c r="S36" s="84">
        <f t="shared" si="7"/>
        <v>178</v>
      </c>
      <c r="T36" s="86">
        <f t="shared" si="7"/>
        <v>0.46479999999999999</v>
      </c>
      <c r="V36" s="59" t="s">
        <v>211</v>
      </c>
      <c r="W36" s="59">
        <v>119</v>
      </c>
      <c r="X36" s="60">
        <v>0.51070000000000004</v>
      </c>
      <c r="Y36" s="59">
        <v>31</v>
      </c>
      <c r="Z36" s="60">
        <v>0.35630000000000001</v>
      </c>
      <c r="AA36" s="59">
        <v>69</v>
      </c>
      <c r="AB36" s="60">
        <v>0.4481</v>
      </c>
      <c r="AC36" s="59">
        <v>6</v>
      </c>
      <c r="AD36" s="60">
        <v>0.46150000000000002</v>
      </c>
      <c r="AE36" s="59">
        <v>2276</v>
      </c>
      <c r="AF36" s="60">
        <v>0.49199999999999999</v>
      </c>
      <c r="AG36" s="59">
        <v>363</v>
      </c>
      <c r="AH36" s="60">
        <v>0.44979999999999998</v>
      </c>
      <c r="AI36" s="59">
        <v>706</v>
      </c>
      <c r="AJ36" s="60">
        <v>0.4143</v>
      </c>
      <c r="AK36" s="59">
        <v>1221</v>
      </c>
      <c r="AL36" s="60">
        <v>0.48199999999999998</v>
      </c>
      <c r="AM36" s="59">
        <v>178</v>
      </c>
      <c r="AN36" s="60">
        <v>0.46479999999999999</v>
      </c>
    </row>
    <row r="37" spans="1:40" ht="18.75">
      <c r="A37" s="150"/>
      <c r="B37" s="105" t="s">
        <v>212</v>
      </c>
      <c r="C37" s="82">
        <f t="shared" si="6"/>
        <v>50</v>
      </c>
      <c r="D37" s="83">
        <f t="shared" si="6"/>
        <v>0.21460000000000001</v>
      </c>
      <c r="E37" s="82">
        <f t="shared" si="6"/>
        <v>21</v>
      </c>
      <c r="F37" s="83">
        <f t="shared" si="6"/>
        <v>0.2414</v>
      </c>
      <c r="G37" s="82">
        <f t="shared" si="6"/>
        <v>18</v>
      </c>
      <c r="H37" s="83">
        <f t="shared" si="6"/>
        <v>0.1169</v>
      </c>
      <c r="I37" s="82">
        <f t="shared" si="6"/>
        <v>2</v>
      </c>
      <c r="J37" s="83">
        <f t="shared" si="6"/>
        <v>0.15379999999999999</v>
      </c>
      <c r="K37" s="84">
        <f t="shared" si="7"/>
        <v>1454</v>
      </c>
      <c r="L37" s="85">
        <f t="shared" si="7"/>
        <v>0.31430000000000002</v>
      </c>
      <c r="M37" s="84">
        <f t="shared" si="7"/>
        <v>227</v>
      </c>
      <c r="N37" s="85">
        <f t="shared" si="7"/>
        <v>0.28129999999999999</v>
      </c>
      <c r="O37" s="84">
        <f t="shared" si="7"/>
        <v>453</v>
      </c>
      <c r="P37" s="85">
        <f t="shared" si="7"/>
        <v>0.26579999999999998</v>
      </c>
      <c r="Q37" s="84">
        <f t="shared" si="7"/>
        <v>512</v>
      </c>
      <c r="R37" s="85">
        <f t="shared" si="7"/>
        <v>0.2021</v>
      </c>
      <c r="S37" s="84">
        <f t="shared" si="7"/>
        <v>131</v>
      </c>
      <c r="T37" s="86">
        <f t="shared" si="7"/>
        <v>0.34200000000000003</v>
      </c>
      <c r="V37" s="59" t="s">
        <v>213</v>
      </c>
      <c r="W37" s="59">
        <v>50</v>
      </c>
      <c r="X37" s="60">
        <v>0.21460000000000001</v>
      </c>
      <c r="Y37" s="59">
        <v>21</v>
      </c>
      <c r="Z37" s="60">
        <v>0.2414</v>
      </c>
      <c r="AA37" s="59">
        <v>18</v>
      </c>
      <c r="AB37" s="60">
        <v>0.1169</v>
      </c>
      <c r="AC37" s="59">
        <v>2</v>
      </c>
      <c r="AD37" s="60">
        <v>0.15379999999999999</v>
      </c>
      <c r="AE37" s="59">
        <v>1454</v>
      </c>
      <c r="AF37" s="60">
        <v>0.31430000000000002</v>
      </c>
      <c r="AG37" s="59">
        <v>227</v>
      </c>
      <c r="AH37" s="60">
        <v>0.28129999999999999</v>
      </c>
      <c r="AI37" s="59">
        <v>453</v>
      </c>
      <c r="AJ37" s="60">
        <v>0.26579999999999998</v>
      </c>
      <c r="AK37" s="59">
        <v>512</v>
      </c>
      <c r="AL37" s="60">
        <v>0.2021</v>
      </c>
      <c r="AM37" s="59">
        <v>131</v>
      </c>
      <c r="AN37" s="60">
        <v>0.34200000000000003</v>
      </c>
    </row>
    <row r="38" spans="1:40" ht="18.75">
      <c r="A38" s="150"/>
      <c r="B38" s="106" t="s">
        <v>203</v>
      </c>
      <c r="C38" s="87">
        <f t="shared" si="6"/>
        <v>233</v>
      </c>
      <c r="D38" s="88">
        <f t="shared" si="6"/>
        <v>1</v>
      </c>
      <c r="E38" s="87">
        <f t="shared" si="6"/>
        <v>87</v>
      </c>
      <c r="F38" s="88">
        <f t="shared" si="6"/>
        <v>1</v>
      </c>
      <c r="G38" s="87">
        <f t="shared" si="6"/>
        <v>154</v>
      </c>
      <c r="H38" s="88">
        <f t="shared" si="6"/>
        <v>1</v>
      </c>
      <c r="I38" s="87">
        <f t="shared" si="6"/>
        <v>13</v>
      </c>
      <c r="J38" s="88">
        <f t="shared" si="6"/>
        <v>1</v>
      </c>
      <c r="K38" s="89">
        <f t="shared" si="7"/>
        <v>4626</v>
      </c>
      <c r="L38" s="90">
        <f t="shared" si="7"/>
        <v>1</v>
      </c>
      <c r="M38" s="89">
        <f t="shared" si="7"/>
        <v>807</v>
      </c>
      <c r="N38" s="90">
        <f t="shared" si="7"/>
        <v>1</v>
      </c>
      <c r="O38" s="89">
        <f t="shared" si="7"/>
        <v>1704</v>
      </c>
      <c r="P38" s="90">
        <f t="shared" si="7"/>
        <v>1</v>
      </c>
      <c r="Q38" s="89">
        <f t="shared" si="7"/>
        <v>2533</v>
      </c>
      <c r="R38" s="90">
        <f t="shared" si="7"/>
        <v>1</v>
      </c>
      <c r="S38" s="89">
        <f t="shared" si="7"/>
        <v>383</v>
      </c>
      <c r="T38" s="91">
        <f t="shared" si="7"/>
        <v>1</v>
      </c>
      <c r="V38" s="59" t="s">
        <v>204</v>
      </c>
      <c r="W38" s="59">
        <v>233</v>
      </c>
      <c r="X38" s="60">
        <v>1</v>
      </c>
      <c r="Y38" s="59">
        <v>87</v>
      </c>
      <c r="Z38" s="60">
        <v>1</v>
      </c>
      <c r="AA38" s="59">
        <v>154</v>
      </c>
      <c r="AB38" s="60">
        <v>1</v>
      </c>
      <c r="AC38" s="59">
        <v>13</v>
      </c>
      <c r="AD38" s="60">
        <v>1</v>
      </c>
      <c r="AE38" s="59">
        <v>4626</v>
      </c>
      <c r="AF38" s="60">
        <v>1</v>
      </c>
      <c r="AG38" s="59">
        <v>807</v>
      </c>
      <c r="AH38" s="60">
        <v>1</v>
      </c>
      <c r="AI38" s="59">
        <v>1704</v>
      </c>
      <c r="AJ38" s="60">
        <v>1</v>
      </c>
      <c r="AK38" s="59">
        <v>2533</v>
      </c>
      <c r="AL38" s="60">
        <v>1</v>
      </c>
      <c r="AM38" s="59">
        <v>383</v>
      </c>
      <c r="AN38" s="60">
        <v>1</v>
      </c>
    </row>
    <row r="39" spans="1:40" ht="18.75">
      <c r="A39" s="107"/>
      <c r="B39" s="93"/>
      <c r="C39" s="108"/>
      <c r="D39" s="109"/>
      <c r="E39" s="108"/>
      <c r="F39" s="109"/>
      <c r="G39" s="108"/>
      <c r="H39" s="109"/>
      <c r="I39" s="108"/>
      <c r="J39" s="109"/>
      <c r="K39" s="110"/>
      <c r="L39" s="111"/>
      <c r="M39" s="110"/>
      <c r="N39" s="111"/>
      <c r="O39" s="110"/>
      <c r="P39" s="111"/>
      <c r="Q39" s="110"/>
      <c r="R39" s="111"/>
      <c r="S39" s="110"/>
      <c r="T39" s="112"/>
      <c r="V39" s="59"/>
    </row>
    <row r="40" spans="1:40" ht="19.5">
      <c r="A40" s="107"/>
      <c r="B40" s="93"/>
      <c r="C40" s="108"/>
      <c r="D40" s="109"/>
      <c r="E40" s="108"/>
      <c r="F40" s="109"/>
      <c r="G40" s="108"/>
      <c r="H40" s="109"/>
      <c r="I40" s="108"/>
      <c r="J40" s="109"/>
      <c r="K40" s="110"/>
      <c r="L40" s="111"/>
      <c r="M40" s="110"/>
      <c r="N40" s="111"/>
      <c r="O40" s="110"/>
      <c r="P40" s="111"/>
      <c r="Q40" s="110"/>
      <c r="R40" s="111"/>
      <c r="S40" s="110"/>
      <c r="T40" s="112"/>
      <c r="V40" s="58" t="s">
        <v>218</v>
      </c>
      <c r="W40" s="58"/>
      <c r="X40" s="58"/>
      <c r="Y40" s="58"/>
      <c r="Z40" s="58"/>
      <c r="AA40" s="58"/>
      <c r="AB40" s="58"/>
      <c r="AC40" s="58"/>
      <c r="AD40" s="58"/>
      <c r="AE40" s="58"/>
      <c r="AF40" s="58"/>
      <c r="AG40" s="58"/>
      <c r="AH40" s="58"/>
      <c r="AI40" s="58"/>
      <c r="AJ40" s="58"/>
      <c r="AK40" s="58"/>
      <c r="AL40" s="58"/>
      <c r="AM40" s="58"/>
      <c r="AN40" s="58"/>
    </row>
    <row r="41" spans="1:40" ht="15.95" customHeight="1">
      <c r="A41" s="150" t="s">
        <v>219</v>
      </c>
      <c r="B41" s="113" t="s">
        <v>208</v>
      </c>
      <c r="C41" s="114">
        <f t="shared" ref="C41:R46" si="8">W41</f>
        <v>12</v>
      </c>
      <c r="D41" s="115">
        <f t="shared" si="8"/>
        <v>5.1700000000000003E-2</v>
      </c>
      <c r="E41" s="114">
        <f t="shared" si="8"/>
        <v>10</v>
      </c>
      <c r="F41" s="115">
        <f t="shared" si="8"/>
        <v>0.1149</v>
      </c>
      <c r="G41" s="114">
        <f t="shared" si="8"/>
        <v>21</v>
      </c>
      <c r="H41" s="115">
        <f t="shared" si="8"/>
        <v>0.13550000000000001</v>
      </c>
      <c r="I41" s="114">
        <f t="shared" si="8"/>
        <v>2</v>
      </c>
      <c r="J41" s="115">
        <f t="shared" si="8"/>
        <v>0.15379999999999999</v>
      </c>
      <c r="K41" s="116">
        <f t="shared" si="8"/>
        <v>162</v>
      </c>
      <c r="L41" s="117">
        <f t="shared" si="8"/>
        <v>3.5000000000000003E-2</v>
      </c>
      <c r="M41" s="116">
        <f t="shared" si="8"/>
        <v>50</v>
      </c>
      <c r="N41" s="117">
        <f t="shared" si="8"/>
        <v>6.2E-2</v>
      </c>
      <c r="O41" s="116">
        <f t="shared" si="8"/>
        <v>159</v>
      </c>
      <c r="P41" s="117">
        <f t="shared" si="8"/>
        <v>9.3399999999999997E-2</v>
      </c>
      <c r="Q41" s="116">
        <f t="shared" si="8"/>
        <v>160</v>
      </c>
      <c r="R41" s="117">
        <f t="shared" si="8"/>
        <v>6.3E-2</v>
      </c>
      <c r="S41" s="116">
        <f t="shared" ref="K41:T46" si="9">AM41</f>
        <v>23</v>
      </c>
      <c r="T41" s="118">
        <f t="shared" si="9"/>
        <v>5.9900000000000002E-2</v>
      </c>
      <c r="V41" s="59" t="s">
        <v>208</v>
      </c>
      <c r="W41" s="59">
        <v>12</v>
      </c>
      <c r="X41" s="60">
        <v>5.1700000000000003E-2</v>
      </c>
      <c r="Y41" s="59">
        <v>10</v>
      </c>
      <c r="Z41" s="60">
        <v>0.1149</v>
      </c>
      <c r="AA41" s="59">
        <v>21</v>
      </c>
      <c r="AB41" s="60">
        <v>0.13550000000000001</v>
      </c>
      <c r="AC41" s="59">
        <v>2</v>
      </c>
      <c r="AD41" s="60">
        <v>0.15379999999999999</v>
      </c>
      <c r="AE41" s="59">
        <v>162</v>
      </c>
      <c r="AF41" s="60">
        <v>3.5000000000000003E-2</v>
      </c>
      <c r="AG41" s="59">
        <v>50</v>
      </c>
      <c r="AH41" s="60">
        <v>6.2E-2</v>
      </c>
      <c r="AI41" s="59">
        <v>159</v>
      </c>
      <c r="AJ41" s="60">
        <v>9.3399999999999997E-2</v>
      </c>
      <c r="AK41" s="59">
        <v>160</v>
      </c>
      <c r="AL41" s="60">
        <v>6.3E-2</v>
      </c>
      <c r="AM41" s="59">
        <v>23</v>
      </c>
      <c r="AN41" s="60">
        <v>5.9900000000000002E-2</v>
      </c>
    </row>
    <row r="42" spans="1:40" ht="18.75">
      <c r="A42" s="150"/>
      <c r="B42" s="105" t="s">
        <v>209</v>
      </c>
      <c r="C42" s="82">
        <f t="shared" si="8"/>
        <v>18</v>
      </c>
      <c r="D42" s="83">
        <f t="shared" si="8"/>
        <v>7.7600000000000002E-2</v>
      </c>
      <c r="E42" s="82">
        <f t="shared" si="8"/>
        <v>18</v>
      </c>
      <c r="F42" s="83">
        <f t="shared" si="8"/>
        <v>0.2069</v>
      </c>
      <c r="G42" s="82">
        <f t="shared" si="8"/>
        <v>27</v>
      </c>
      <c r="H42" s="83">
        <f t="shared" si="8"/>
        <v>0.17419999999999999</v>
      </c>
      <c r="I42" s="82">
        <f t="shared" si="8"/>
        <v>1</v>
      </c>
      <c r="J42" s="83">
        <f t="shared" si="8"/>
        <v>7.6899999999999996E-2</v>
      </c>
      <c r="K42" s="84">
        <f t="shared" si="9"/>
        <v>395</v>
      </c>
      <c r="L42" s="85">
        <f t="shared" si="9"/>
        <v>8.5400000000000004E-2</v>
      </c>
      <c r="M42" s="84">
        <f t="shared" si="9"/>
        <v>94</v>
      </c>
      <c r="N42" s="85">
        <f t="shared" si="9"/>
        <v>0.11650000000000001</v>
      </c>
      <c r="O42" s="84">
        <f t="shared" si="9"/>
        <v>237</v>
      </c>
      <c r="P42" s="85">
        <f t="shared" si="9"/>
        <v>0.13919999999999999</v>
      </c>
      <c r="Q42" s="84">
        <f t="shared" si="9"/>
        <v>395</v>
      </c>
      <c r="R42" s="85">
        <f t="shared" si="9"/>
        <v>0.1555</v>
      </c>
      <c r="S42" s="84">
        <f t="shared" si="9"/>
        <v>25</v>
      </c>
      <c r="T42" s="86">
        <f t="shared" si="9"/>
        <v>6.5100000000000005E-2</v>
      </c>
      <c r="V42" s="59" t="s">
        <v>209</v>
      </c>
      <c r="W42" s="59">
        <v>18</v>
      </c>
      <c r="X42" s="60">
        <v>7.7600000000000002E-2</v>
      </c>
      <c r="Y42" s="59">
        <v>18</v>
      </c>
      <c r="Z42" s="60">
        <v>0.2069</v>
      </c>
      <c r="AA42" s="59">
        <v>27</v>
      </c>
      <c r="AB42" s="60">
        <v>0.17419999999999999</v>
      </c>
      <c r="AC42" s="59">
        <v>1</v>
      </c>
      <c r="AD42" s="60">
        <v>7.6899999999999996E-2</v>
      </c>
      <c r="AE42" s="59">
        <v>395</v>
      </c>
      <c r="AF42" s="60">
        <v>8.5400000000000004E-2</v>
      </c>
      <c r="AG42" s="59">
        <v>94</v>
      </c>
      <c r="AH42" s="60">
        <v>0.11650000000000001</v>
      </c>
      <c r="AI42" s="59">
        <v>237</v>
      </c>
      <c r="AJ42" s="60">
        <v>0.13919999999999999</v>
      </c>
      <c r="AK42" s="59">
        <v>395</v>
      </c>
      <c r="AL42" s="60">
        <v>0.1555</v>
      </c>
      <c r="AM42" s="59">
        <v>25</v>
      </c>
      <c r="AN42" s="60">
        <v>6.5100000000000005E-2</v>
      </c>
    </row>
    <row r="43" spans="1:40" ht="18.75">
      <c r="A43" s="150"/>
      <c r="B43" s="105" t="s">
        <v>210</v>
      </c>
      <c r="C43" s="82">
        <f t="shared" si="8"/>
        <v>56</v>
      </c>
      <c r="D43" s="83">
        <f t="shared" si="8"/>
        <v>0.2414</v>
      </c>
      <c r="E43" s="82">
        <f t="shared" si="8"/>
        <v>19</v>
      </c>
      <c r="F43" s="83">
        <f t="shared" si="8"/>
        <v>0.21840000000000001</v>
      </c>
      <c r="G43" s="82">
        <f t="shared" si="8"/>
        <v>36</v>
      </c>
      <c r="H43" s="83">
        <f t="shared" si="8"/>
        <v>0.23230000000000001</v>
      </c>
      <c r="I43" s="82">
        <f t="shared" si="8"/>
        <v>3</v>
      </c>
      <c r="J43" s="83">
        <f t="shared" si="8"/>
        <v>0.23080000000000001</v>
      </c>
      <c r="K43" s="84">
        <f t="shared" si="9"/>
        <v>952</v>
      </c>
      <c r="L43" s="85">
        <f t="shared" si="9"/>
        <v>0.2059</v>
      </c>
      <c r="M43" s="84">
        <f t="shared" si="9"/>
        <v>179</v>
      </c>
      <c r="N43" s="85">
        <f t="shared" si="9"/>
        <v>0.2218</v>
      </c>
      <c r="O43" s="84">
        <f t="shared" si="9"/>
        <v>302</v>
      </c>
      <c r="P43" s="85">
        <f t="shared" si="9"/>
        <v>0.17730000000000001</v>
      </c>
      <c r="Q43" s="84">
        <f t="shared" si="9"/>
        <v>537</v>
      </c>
      <c r="R43" s="85">
        <f t="shared" si="9"/>
        <v>0.2114</v>
      </c>
      <c r="S43" s="84">
        <f t="shared" si="9"/>
        <v>57</v>
      </c>
      <c r="T43" s="86">
        <f t="shared" si="9"/>
        <v>0.1484</v>
      </c>
      <c r="V43" s="59" t="s">
        <v>210</v>
      </c>
      <c r="W43" s="59">
        <v>56</v>
      </c>
      <c r="X43" s="60">
        <v>0.2414</v>
      </c>
      <c r="Y43" s="59">
        <v>19</v>
      </c>
      <c r="Z43" s="60">
        <v>0.21840000000000001</v>
      </c>
      <c r="AA43" s="59">
        <v>36</v>
      </c>
      <c r="AB43" s="60">
        <v>0.23230000000000001</v>
      </c>
      <c r="AC43" s="59">
        <v>3</v>
      </c>
      <c r="AD43" s="60">
        <v>0.23080000000000001</v>
      </c>
      <c r="AE43" s="59">
        <v>952</v>
      </c>
      <c r="AF43" s="60">
        <v>0.2059</v>
      </c>
      <c r="AG43" s="59">
        <v>179</v>
      </c>
      <c r="AH43" s="60">
        <v>0.2218</v>
      </c>
      <c r="AI43" s="59">
        <v>302</v>
      </c>
      <c r="AJ43" s="60">
        <v>0.17730000000000001</v>
      </c>
      <c r="AK43" s="59">
        <v>537</v>
      </c>
      <c r="AL43" s="60">
        <v>0.2114</v>
      </c>
      <c r="AM43" s="59">
        <v>57</v>
      </c>
      <c r="AN43" s="60">
        <v>0.1484</v>
      </c>
    </row>
    <row r="44" spans="1:40" ht="18.75">
      <c r="A44" s="150"/>
      <c r="B44" s="105" t="s">
        <v>211</v>
      </c>
      <c r="C44" s="82">
        <f t="shared" si="8"/>
        <v>113</v>
      </c>
      <c r="D44" s="83">
        <f t="shared" si="8"/>
        <v>0.48709999999999998</v>
      </c>
      <c r="E44" s="82">
        <f t="shared" si="8"/>
        <v>28</v>
      </c>
      <c r="F44" s="83">
        <f t="shared" si="8"/>
        <v>0.32179999999999997</v>
      </c>
      <c r="G44" s="82">
        <f t="shared" si="8"/>
        <v>53</v>
      </c>
      <c r="H44" s="83">
        <f t="shared" si="8"/>
        <v>0.34189999999999998</v>
      </c>
      <c r="I44" s="82">
        <f t="shared" si="8"/>
        <v>6</v>
      </c>
      <c r="J44" s="83">
        <f t="shared" si="8"/>
        <v>0.46150000000000002</v>
      </c>
      <c r="K44" s="84">
        <f t="shared" si="9"/>
        <v>1951</v>
      </c>
      <c r="L44" s="85">
        <f t="shared" si="9"/>
        <v>0.4219</v>
      </c>
      <c r="M44" s="84">
        <f t="shared" si="9"/>
        <v>276</v>
      </c>
      <c r="N44" s="85">
        <f t="shared" si="9"/>
        <v>0.34200000000000003</v>
      </c>
      <c r="O44" s="84">
        <f t="shared" si="9"/>
        <v>613</v>
      </c>
      <c r="P44" s="85">
        <f t="shared" si="9"/>
        <v>0.36</v>
      </c>
      <c r="Q44" s="84">
        <f t="shared" si="9"/>
        <v>973</v>
      </c>
      <c r="R44" s="85">
        <f t="shared" si="9"/>
        <v>0.3831</v>
      </c>
      <c r="S44" s="84">
        <f t="shared" si="9"/>
        <v>140</v>
      </c>
      <c r="T44" s="86">
        <f t="shared" si="9"/>
        <v>0.36459999999999998</v>
      </c>
      <c r="V44" s="59" t="s">
        <v>211</v>
      </c>
      <c r="W44" s="59">
        <v>113</v>
      </c>
      <c r="X44" s="60">
        <v>0.48709999999999998</v>
      </c>
      <c r="Y44" s="59">
        <v>28</v>
      </c>
      <c r="Z44" s="60">
        <v>0.32179999999999997</v>
      </c>
      <c r="AA44" s="59">
        <v>53</v>
      </c>
      <c r="AB44" s="60">
        <v>0.34189999999999998</v>
      </c>
      <c r="AC44" s="59">
        <v>6</v>
      </c>
      <c r="AD44" s="60">
        <v>0.46150000000000002</v>
      </c>
      <c r="AE44" s="59">
        <v>1951</v>
      </c>
      <c r="AF44" s="60">
        <v>0.4219</v>
      </c>
      <c r="AG44" s="59">
        <v>276</v>
      </c>
      <c r="AH44" s="60">
        <v>0.34200000000000003</v>
      </c>
      <c r="AI44" s="59">
        <v>613</v>
      </c>
      <c r="AJ44" s="60">
        <v>0.36</v>
      </c>
      <c r="AK44" s="59">
        <v>973</v>
      </c>
      <c r="AL44" s="60">
        <v>0.3831</v>
      </c>
      <c r="AM44" s="59">
        <v>140</v>
      </c>
      <c r="AN44" s="60">
        <v>0.36459999999999998</v>
      </c>
    </row>
    <row r="45" spans="1:40" ht="18.75">
      <c r="A45" s="150"/>
      <c r="B45" s="105" t="s">
        <v>212</v>
      </c>
      <c r="C45" s="82">
        <f t="shared" si="8"/>
        <v>33</v>
      </c>
      <c r="D45" s="83">
        <f t="shared" si="8"/>
        <v>0.14219999999999999</v>
      </c>
      <c r="E45" s="82">
        <f t="shared" si="8"/>
        <v>12</v>
      </c>
      <c r="F45" s="83">
        <f t="shared" si="8"/>
        <v>0.13789999999999999</v>
      </c>
      <c r="G45" s="82">
        <f t="shared" si="8"/>
        <v>18</v>
      </c>
      <c r="H45" s="83">
        <f t="shared" si="8"/>
        <v>0.11609999999999999</v>
      </c>
      <c r="I45" s="82">
        <f t="shared" si="8"/>
        <v>1</v>
      </c>
      <c r="J45" s="83">
        <f t="shared" si="8"/>
        <v>7.6899999999999996E-2</v>
      </c>
      <c r="K45" s="84">
        <f t="shared" si="9"/>
        <v>1164</v>
      </c>
      <c r="L45" s="85">
        <f t="shared" si="9"/>
        <v>0.25169999999999998</v>
      </c>
      <c r="M45" s="84">
        <f t="shared" si="9"/>
        <v>208</v>
      </c>
      <c r="N45" s="85">
        <f t="shared" si="9"/>
        <v>0.25769999999999998</v>
      </c>
      <c r="O45" s="84">
        <f t="shared" si="9"/>
        <v>392</v>
      </c>
      <c r="P45" s="85">
        <f t="shared" si="9"/>
        <v>0.23019999999999999</v>
      </c>
      <c r="Q45" s="84">
        <f t="shared" si="9"/>
        <v>475</v>
      </c>
      <c r="R45" s="85">
        <f t="shared" si="9"/>
        <v>0.187</v>
      </c>
      <c r="S45" s="84">
        <f t="shared" si="9"/>
        <v>139</v>
      </c>
      <c r="T45" s="86">
        <f t="shared" si="9"/>
        <v>0.36199999999999999</v>
      </c>
      <c r="V45" s="59" t="s">
        <v>213</v>
      </c>
      <c r="W45" s="59">
        <v>33</v>
      </c>
      <c r="X45" s="60">
        <v>0.14219999999999999</v>
      </c>
      <c r="Y45" s="59">
        <v>12</v>
      </c>
      <c r="Z45" s="60">
        <v>0.13789999999999999</v>
      </c>
      <c r="AA45" s="59">
        <v>18</v>
      </c>
      <c r="AB45" s="60">
        <v>0.11609999999999999</v>
      </c>
      <c r="AC45" s="59">
        <v>1</v>
      </c>
      <c r="AD45" s="60">
        <v>7.6899999999999996E-2</v>
      </c>
      <c r="AE45" s="59">
        <v>1164</v>
      </c>
      <c r="AF45" s="60">
        <v>0.25169999999999998</v>
      </c>
      <c r="AG45" s="59">
        <v>208</v>
      </c>
      <c r="AH45" s="60">
        <v>0.25769999999999998</v>
      </c>
      <c r="AI45" s="59">
        <v>392</v>
      </c>
      <c r="AJ45" s="60">
        <v>0.23019999999999999</v>
      </c>
      <c r="AK45" s="59">
        <v>475</v>
      </c>
      <c r="AL45" s="60">
        <v>0.187</v>
      </c>
      <c r="AM45" s="59">
        <v>139</v>
      </c>
      <c r="AN45" s="60">
        <v>0.36199999999999999</v>
      </c>
    </row>
    <row r="46" spans="1:40" ht="18.75">
      <c r="A46" s="150"/>
      <c r="B46" s="106" t="s">
        <v>203</v>
      </c>
      <c r="C46" s="87">
        <f t="shared" si="8"/>
        <v>232</v>
      </c>
      <c r="D46" s="88">
        <f t="shared" si="8"/>
        <v>1</v>
      </c>
      <c r="E46" s="87">
        <f t="shared" si="8"/>
        <v>87</v>
      </c>
      <c r="F46" s="88">
        <f t="shared" si="8"/>
        <v>1</v>
      </c>
      <c r="G46" s="87">
        <f t="shared" si="8"/>
        <v>155</v>
      </c>
      <c r="H46" s="88">
        <f t="shared" si="8"/>
        <v>1</v>
      </c>
      <c r="I46" s="87">
        <f t="shared" si="8"/>
        <v>13</v>
      </c>
      <c r="J46" s="88">
        <f t="shared" si="8"/>
        <v>1</v>
      </c>
      <c r="K46" s="89">
        <f t="shared" si="9"/>
        <v>4624</v>
      </c>
      <c r="L46" s="90">
        <f t="shared" si="9"/>
        <v>1</v>
      </c>
      <c r="M46" s="89">
        <f t="shared" si="9"/>
        <v>807</v>
      </c>
      <c r="N46" s="90">
        <f t="shared" si="9"/>
        <v>1</v>
      </c>
      <c r="O46" s="89">
        <f t="shared" si="9"/>
        <v>1703</v>
      </c>
      <c r="P46" s="90">
        <f t="shared" si="9"/>
        <v>1</v>
      </c>
      <c r="Q46" s="89">
        <f t="shared" si="9"/>
        <v>2540</v>
      </c>
      <c r="R46" s="90">
        <f t="shared" si="9"/>
        <v>1</v>
      </c>
      <c r="S46" s="89">
        <f t="shared" si="9"/>
        <v>384</v>
      </c>
      <c r="T46" s="91">
        <f t="shared" si="9"/>
        <v>1</v>
      </c>
      <c r="V46" s="59" t="s">
        <v>204</v>
      </c>
      <c r="W46" s="59">
        <v>232</v>
      </c>
      <c r="X46" s="60">
        <v>1</v>
      </c>
      <c r="Y46" s="59">
        <v>87</v>
      </c>
      <c r="Z46" s="60">
        <v>1</v>
      </c>
      <c r="AA46" s="59">
        <v>155</v>
      </c>
      <c r="AB46" s="60">
        <v>1</v>
      </c>
      <c r="AC46" s="59">
        <v>13</v>
      </c>
      <c r="AD46" s="60">
        <v>1</v>
      </c>
      <c r="AE46" s="59">
        <v>4624</v>
      </c>
      <c r="AF46" s="60">
        <v>1</v>
      </c>
      <c r="AG46" s="59">
        <v>807</v>
      </c>
      <c r="AH46" s="60">
        <v>1</v>
      </c>
      <c r="AI46" s="59">
        <v>1703</v>
      </c>
      <c r="AJ46" s="60">
        <v>1</v>
      </c>
      <c r="AK46" s="59">
        <v>2540</v>
      </c>
      <c r="AL46" s="60">
        <v>1</v>
      </c>
      <c r="AM46" s="59">
        <v>384</v>
      </c>
      <c r="AN46" s="60">
        <v>1</v>
      </c>
    </row>
    <row r="47" spans="1:40" ht="18.75">
      <c r="A47" s="107"/>
      <c r="B47" s="93"/>
      <c r="C47" s="108"/>
      <c r="D47" s="109"/>
      <c r="E47" s="108"/>
      <c r="F47" s="109"/>
      <c r="G47" s="108"/>
      <c r="H47" s="109"/>
      <c r="I47" s="108"/>
      <c r="J47" s="109"/>
      <c r="K47" s="110"/>
      <c r="L47" s="111"/>
      <c r="M47" s="110"/>
      <c r="N47" s="111"/>
      <c r="O47" s="110"/>
      <c r="P47" s="111"/>
      <c r="Q47" s="110"/>
      <c r="R47" s="111"/>
      <c r="S47" s="110"/>
      <c r="T47" s="112"/>
      <c r="V47" s="59"/>
    </row>
    <row r="48" spans="1:40" ht="19.5">
      <c r="A48" s="107"/>
      <c r="B48" s="93"/>
      <c r="C48" s="108"/>
      <c r="D48" s="109"/>
      <c r="E48" s="108"/>
      <c r="F48" s="109"/>
      <c r="G48" s="108"/>
      <c r="H48" s="109"/>
      <c r="I48" s="108"/>
      <c r="J48" s="109"/>
      <c r="K48" s="110"/>
      <c r="L48" s="111"/>
      <c r="M48" s="110"/>
      <c r="N48" s="111"/>
      <c r="O48" s="110"/>
      <c r="P48" s="111"/>
      <c r="Q48" s="110"/>
      <c r="R48" s="111"/>
      <c r="S48" s="110"/>
      <c r="T48" s="112"/>
      <c r="V48" s="58" t="s">
        <v>220</v>
      </c>
      <c r="W48" s="58"/>
      <c r="X48" s="58"/>
      <c r="Y48" s="58"/>
      <c r="Z48" s="58"/>
      <c r="AA48" s="58"/>
      <c r="AB48" s="58"/>
      <c r="AC48" s="58"/>
      <c r="AD48" s="58"/>
      <c r="AE48" s="58"/>
      <c r="AF48" s="58"/>
      <c r="AG48" s="58"/>
      <c r="AH48" s="58"/>
      <c r="AI48" s="58"/>
      <c r="AJ48" s="58"/>
      <c r="AK48" s="58"/>
      <c r="AL48" s="58"/>
      <c r="AM48" s="58"/>
      <c r="AN48" s="58"/>
    </row>
    <row r="49" spans="1:40" ht="15.95" customHeight="1">
      <c r="A49" s="150" t="s">
        <v>221</v>
      </c>
      <c r="B49" s="113" t="s">
        <v>208</v>
      </c>
      <c r="C49" s="114">
        <f t="shared" ref="C49:R54" si="10">W49</f>
        <v>13</v>
      </c>
      <c r="D49" s="115">
        <f t="shared" si="10"/>
        <v>5.6000000000000001E-2</v>
      </c>
      <c r="E49" s="114">
        <f t="shared" si="10"/>
        <v>3</v>
      </c>
      <c r="F49" s="115">
        <f t="shared" si="10"/>
        <v>3.4500000000000003E-2</v>
      </c>
      <c r="G49" s="114">
        <f t="shared" si="10"/>
        <v>5</v>
      </c>
      <c r="H49" s="115">
        <f t="shared" si="10"/>
        <v>3.2300000000000002E-2</v>
      </c>
      <c r="I49" s="114">
        <f t="shared" si="10"/>
        <v>0</v>
      </c>
      <c r="J49" s="115">
        <f t="shared" si="10"/>
        <v>0</v>
      </c>
      <c r="K49" s="116">
        <f t="shared" si="10"/>
        <v>183</v>
      </c>
      <c r="L49" s="117">
        <f t="shared" si="10"/>
        <v>3.9800000000000002E-2</v>
      </c>
      <c r="M49" s="116">
        <f t="shared" si="10"/>
        <v>58</v>
      </c>
      <c r="N49" s="117">
        <f t="shared" si="10"/>
        <v>7.1999999999999995E-2</v>
      </c>
      <c r="O49" s="116">
        <f t="shared" si="10"/>
        <v>88</v>
      </c>
      <c r="P49" s="117">
        <f t="shared" si="10"/>
        <v>5.1799999999999999E-2</v>
      </c>
      <c r="Q49" s="116">
        <f t="shared" si="10"/>
        <v>84</v>
      </c>
      <c r="R49" s="117">
        <f t="shared" si="10"/>
        <v>3.3099999999999997E-2</v>
      </c>
      <c r="S49" s="116">
        <f t="shared" ref="K49:T54" si="11">AM49</f>
        <v>9</v>
      </c>
      <c r="T49" s="118">
        <f t="shared" si="11"/>
        <v>2.3400000000000001E-2</v>
      </c>
      <c r="V49" s="59" t="s">
        <v>208</v>
      </c>
      <c r="W49" s="59">
        <v>13</v>
      </c>
      <c r="X49" s="60">
        <v>5.6000000000000001E-2</v>
      </c>
      <c r="Y49" s="59">
        <v>3</v>
      </c>
      <c r="Z49" s="60">
        <v>3.4500000000000003E-2</v>
      </c>
      <c r="AA49" s="59">
        <v>5</v>
      </c>
      <c r="AB49" s="60">
        <v>3.2300000000000002E-2</v>
      </c>
      <c r="AC49" s="59">
        <v>0</v>
      </c>
      <c r="AD49" s="60">
        <v>0</v>
      </c>
      <c r="AE49" s="59">
        <v>183</v>
      </c>
      <c r="AF49" s="60">
        <v>3.9800000000000002E-2</v>
      </c>
      <c r="AG49" s="59">
        <v>58</v>
      </c>
      <c r="AH49" s="60">
        <v>7.1999999999999995E-2</v>
      </c>
      <c r="AI49" s="59">
        <v>88</v>
      </c>
      <c r="AJ49" s="60">
        <v>5.1799999999999999E-2</v>
      </c>
      <c r="AK49" s="59">
        <v>84</v>
      </c>
      <c r="AL49" s="60">
        <v>3.3099999999999997E-2</v>
      </c>
      <c r="AM49" s="59">
        <v>9</v>
      </c>
      <c r="AN49" s="60">
        <v>2.3400000000000001E-2</v>
      </c>
    </row>
    <row r="50" spans="1:40" ht="18.75">
      <c r="A50" s="150"/>
      <c r="B50" s="105" t="s">
        <v>209</v>
      </c>
      <c r="C50" s="82">
        <f t="shared" si="10"/>
        <v>26</v>
      </c>
      <c r="D50" s="83">
        <f t="shared" si="10"/>
        <v>0.11210000000000001</v>
      </c>
      <c r="E50" s="82">
        <f t="shared" si="10"/>
        <v>10</v>
      </c>
      <c r="F50" s="83">
        <f t="shared" si="10"/>
        <v>0.1149</v>
      </c>
      <c r="G50" s="82">
        <f t="shared" si="10"/>
        <v>21</v>
      </c>
      <c r="H50" s="83">
        <f t="shared" si="10"/>
        <v>0.13550000000000001</v>
      </c>
      <c r="I50" s="82">
        <f t="shared" si="10"/>
        <v>1</v>
      </c>
      <c r="J50" s="83">
        <f t="shared" si="10"/>
        <v>7.6899999999999996E-2</v>
      </c>
      <c r="K50" s="84">
        <f t="shared" si="11"/>
        <v>485</v>
      </c>
      <c r="L50" s="85">
        <f t="shared" si="11"/>
        <v>0.10539999999999999</v>
      </c>
      <c r="M50" s="84">
        <f t="shared" si="11"/>
        <v>109</v>
      </c>
      <c r="N50" s="85">
        <f t="shared" si="11"/>
        <v>0.13519999999999999</v>
      </c>
      <c r="O50" s="84">
        <f t="shared" si="11"/>
        <v>184</v>
      </c>
      <c r="P50" s="85">
        <f t="shared" si="11"/>
        <v>0.1082</v>
      </c>
      <c r="Q50" s="84">
        <f t="shared" si="11"/>
        <v>298</v>
      </c>
      <c r="R50" s="85">
        <f t="shared" si="11"/>
        <v>0.1176</v>
      </c>
      <c r="S50" s="84">
        <f t="shared" si="11"/>
        <v>20</v>
      </c>
      <c r="T50" s="86">
        <f t="shared" si="11"/>
        <v>5.21E-2</v>
      </c>
      <c r="V50" s="59" t="s">
        <v>209</v>
      </c>
      <c r="W50" s="59">
        <v>26</v>
      </c>
      <c r="X50" s="60">
        <v>0.11210000000000001</v>
      </c>
      <c r="Y50" s="59">
        <v>10</v>
      </c>
      <c r="Z50" s="60">
        <v>0.1149</v>
      </c>
      <c r="AA50" s="59">
        <v>21</v>
      </c>
      <c r="AB50" s="60">
        <v>0.13550000000000001</v>
      </c>
      <c r="AC50" s="59">
        <v>1</v>
      </c>
      <c r="AD50" s="60">
        <v>7.6899999999999996E-2</v>
      </c>
      <c r="AE50" s="59">
        <v>485</v>
      </c>
      <c r="AF50" s="60">
        <v>0.10539999999999999</v>
      </c>
      <c r="AG50" s="59">
        <v>109</v>
      </c>
      <c r="AH50" s="60">
        <v>0.13519999999999999</v>
      </c>
      <c r="AI50" s="59">
        <v>184</v>
      </c>
      <c r="AJ50" s="60">
        <v>0.1082</v>
      </c>
      <c r="AK50" s="59">
        <v>298</v>
      </c>
      <c r="AL50" s="60">
        <v>0.1176</v>
      </c>
      <c r="AM50" s="59">
        <v>20</v>
      </c>
      <c r="AN50" s="60">
        <v>5.21E-2</v>
      </c>
    </row>
    <row r="51" spans="1:40" ht="18.75">
      <c r="A51" s="150"/>
      <c r="B51" s="105" t="s">
        <v>210</v>
      </c>
      <c r="C51" s="82">
        <f t="shared" si="10"/>
        <v>47</v>
      </c>
      <c r="D51" s="83">
        <f t="shared" si="10"/>
        <v>0.2026</v>
      </c>
      <c r="E51" s="82">
        <f t="shared" si="10"/>
        <v>21</v>
      </c>
      <c r="F51" s="83">
        <f t="shared" si="10"/>
        <v>0.2414</v>
      </c>
      <c r="G51" s="82">
        <f t="shared" si="10"/>
        <v>42</v>
      </c>
      <c r="H51" s="83">
        <f t="shared" si="10"/>
        <v>0.27100000000000002</v>
      </c>
      <c r="I51" s="82">
        <f t="shared" si="10"/>
        <v>3</v>
      </c>
      <c r="J51" s="83">
        <f t="shared" si="10"/>
        <v>0.23080000000000001</v>
      </c>
      <c r="K51" s="84">
        <f t="shared" si="11"/>
        <v>801</v>
      </c>
      <c r="L51" s="85">
        <f t="shared" si="11"/>
        <v>0.1741</v>
      </c>
      <c r="M51" s="84">
        <f t="shared" si="11"/>
        <v>162</v>
      </c>
      <c r="N51" s="85">
        <f t="shared" si="11"/>
        <v>0.20100000000000001</v>
      </c>
      <c r="O51" s="84">
        <f t="shared" si="11"/>
        <v>330</v>
      </c>
      <c r="P51" s="85">
        <f t="shared" si="11"/>
        <v>0.19409999999999999</v>
      </c>
      <c r="Q51" s="84">
        <f t="shared" si="11"/>
        <v>537</v>
      </c>
      <c r="R51" s="85">
        <f t="shared" si="11"/>
        <v>0.21179999999999999</v>
      </c>
      <c r="S51" s="84">
        <f t="shared" si="11"/>
        <v>55</v>
      </c>
      <c r="T51" s="86">
        <f t="shared" si="11"/>
        <v>0.14319999999999999</v>
      </c>
      <c r="V51" s="59" t="s">
        <v>210</v>
      </c>
      <c r="W51" s="59">
        <v>47</v>
      </c>
      <c r="X51" s="60">
        <v>0.2026</v>
      </c>
      <c r="Y51" s="59">
        <v>21</v>
      </c>
      <c r="Z51" s="60">
        <v>0.2414</v>
      </c>
      <c r="AA51" s="59">
        <v>42</v>
      </c>
      <c r="AB51" s="60">
        <v>0.27100000000000002</v>
      </c>
      <c r="AC51" s="59">
        <v>3</v>
      </c>
      <c r="AD51" s="60">
        <v>0.23080000000000001</v>
      </c>
      <c r="AE51" s="59">
        <v>801</v>
      </c>
      <c r="AF51" s="60">
        <v>0.1741</v>
      </c>
      <c r="AG51" s="59">
        <v>162</v>
      </c>
      <c r="AH51" s="60">
        <v>0.20100000000000001</v>
      </c>
      <c r="AI51" s="59">
        <v>330</v>
      </c>
      <c r="AJ51" s="60">
        <v>0.19409999999999999</v>
      </c>
      <c r="AK51" s="59">
        <v>537</v>
      </c>
      <c r="AL51" s="60">
        <v>0.21179999999999999</v>
      </c>
      <c r="AM51" s="59">
        <v>55</v>
      </c>
      <c r="AN51" s="60">
        <v>0.14319999999999999</v>
      </c>
    </row>
    <row r="52" spans="1:40" ht="18.75">
      <c r="A52" s="150"/>
      <c r="B52" s="105" t="s">
        <v>211</v>
      </c>
      <c r="C52" s="82">
        <f t="shared" si="10"/>
        <v>105</v>
      </c>
      <c r="D52" s="83">
        <f t="shared" si="10"/>
        <v>0.4526</v>
      </c>
      <c r="E52" s="82">
        <f t="shared" si="10"/>
        <v>37</v>
      </c>
      <c r="F52" s="83">
        <f t="shared" si="10"/>
        <v>0.42530000000000001</v>
      </c>
      <c r="G52" s="82">
        <f t="shared" si="10"/>
        <v>69</v>
      </c>
      <c r="H52" s="83">
        <f t="shared" si="10"/>
        <v>0.44519999999999998</v>
      </c>
      <c r="I52" s="82">
        <f t="shared" si="10"/>
        <v>7</v>
      </c>
      <c r="J52" s="83">
        <f t="shared" si="10"/>
        <v>0.53849999999999998</v>
      </c>
      <c r="K52" s="84">
        <f t="shared" si="11"/>
        <v>1920</v>
      </c>
      <c r="L52" s="85">
        <f t="shared" si="11"/>
        <v>0.41720000000000002</v>
      </c>
      <c r="M52" s="84">
        <f t="shared" si="11"/>
        <v>283</v>
      </c>
      <c r="N52" s="85">
        <f t="shared" si="11"/>
        <v>0.35110000000000002</v>
      </c>
      <c r="O52" s="84">
        <f t="shared" si="11"/>
        <v>705</v>
      </c>
      <c r="P52" s="85">
        <f t="shared" si="11"/>
        <v>0.41470000000000001</v>
      </c>
      <c r="Q52" s="84">
        <f t="shared" si="11"/>
        <v>1156</v>
      </c>
      <c r="R52" s="85">
        <f t="shared" si="11"/>
        <v>0.45600000000000002</v>
      </c>
      <c r="S52" s="84">
        <f t="shared" si="11"/>
        <v>161</v>
      </c>
      <c r="T52" s="86">
        <f t="shared" si="11"/>
        <v>0.41930000000000001</v>
      </c>
      <c r="V52" s="59" t="s">
        <v>211</v>
      </c>
      <c r="W52" s="59">
        <v>105</v>
      </c>
      <c r="X52" s="60">
        <v>0.4526</v>
      </c>
      <c r="Y52" s="59">
        <v>37</v>
      </c>
      <c r="Z52" s="60">
        <v>0.42530000000000001</v>
      </c>
      <c r="AA52" s="59">
        <v>69</v>
      </c>
      <c r="AB52" s="60">
        <v>0.44519999999999998</v>
      </c>
      <c r="AC52" s="59">
        <v>7</v>
      </c>
      <c r="AD52" s="60">
        <v>0.53849999999999998</v>
      </c>
      <c r="AE52" s="59">
        <v>1920</v>
      </c>
      <c r="AF52" s="60">
        <v>0.41720000000000002</v>
      </c>
      <c r="AG52" s="59">
        <v>283</v>
      </c>
      <c r="AH52" s="60">
        <v>0.35110000000000002</v>
      </c>
      <c r="AI52" s="59">
        <v>705</v>
      </c>
      <c r="AJ52" s="60">
        <v>0.41470000000000001</v>
      </c>
      <c r="AK52" s="59">
        <v>1156</v>
      </c>
      <c r="AL52" s="60">
        <v>0.45600000000000002</v>
      </c>
      <c r="AM52" s="59">
        <v>161</v>
      </c>
      <c r="AN52" s="60">
        <v>0.41930000000000001</v>
      </c>
    </row>
    <row r="53" spans="1:40" ht="18.75">
      <c r="A53" s="150"/>
      <c r="B53" s="105" t="s">
        <v>212</v>
      </c>
      <c r="C53" s="82">
        <f t="shared" si="10"/>
        <v>41</v>
      </c>
      <c r="D53" s="83">
        <f t="shared" si="10"/>
        <v>0.1767</v>
      </c>
      <c r="E53" s="82">
        <f t="shared" si="10"/>
        <v>16</v>
      </c>
      <c r="F53" s="83">
        <f t="shared" si="10"/>
        <v>0.18390000000000001</v>
      </c>
      <c r="G53" s="82">
        <f t="shared" si="10"/>
        <v>18</v>
      </c>
      <c r="H53" s="83">
        <f t="shared" si="10"/>
        <v>0.11609999999999999</v>
      </c>
      <c r="I53" s="82">
        <f t="shared" si="10"/>
        <v>2</v>
      </c>
      <c r="J53" s="83">
        <f t="shared" si="10"/>
        <v>0.15379999999999999</v>
      </c>
      <c r="K53" s="84">
        <f t="shared" si="11"/>
        <v>1213</v>
      </c>
      <c r="L53" s="85">
        <f t="shared" si="11"/>
        <v>0.2636</v>
      </c>
      <c r="M53" s="84">
        <f t="shared" si="11"/>
        <v>194</v>
      </c>
      <c r="N53" s="85">
        <f t="shared" si="11"/>
        <v>0.2407</v>
      </c>
      <c r="O53" s="84">
        <f t="shared" si="11"/>
        <v>393</v>
      </c>
      <c r="P53" s="85">
        <f t="shared" si="11"/>
        <v>0.23119999999999999</v>
      </c>
      <c r="Q53" s="84">
        <f t="shared" si="11"/>
        <v>460</v>
      </c>
      <c r="R53" s="85">
        <f t="shared" si="11"/>
        <v>0.18149999999999999</v>
      </c>
      <c r="S53" s="84">
        <f t="shared" si="11"/>
        <v>139</v>
      </c>
      <c r="T53" s="86">
        <f t="shared" si="11"/>
        <v>0.36199999999999999</v>
      </c>
      <c r="V53" s="59" t="s">
        <v>213</v>
      </c>
      <c r="W53" s="59">
        <v>41</v>
      </c>
      <c r="X53" s="60">
        <v>0.1767</v>
      </c>
      <c r="Y53" s="59">
        <v>16</v>
      </c>
      <c r="Z53" s="60">
        <v>0.18390000000000001</v>
      </c>
      <c r="AA53" s="59">
        <v>18</v>
      </c>
      <c r="AB53" s="60">
        <v>0.11609999999999999</v>
      </c>
      <c r="AC53" s="59">
        <v>2</v>
      </c>
      <c r="AD53" s="60">
        <v>0.15379999999999999</v>
      </c>
      <c r="AE53" s="59">
        <v>1213</v>
      </c>
      <c r="AF53" s="60">
        <v>0.2636</v>
      </c>
      <c r="AG53" s="59">
        <v>194</v>
      </c>
      <c r="AH53" s="60">
        <v>0.2407</v>
      </c>
      <c r="AI53" s="59">
        <v>393</v>
      </c>
      <c r="AJ53" s="60">
        <v>0.23119999999999999</v>
      </c>
      <c r="AK53" s="59">
        <v>460</v>
      </c>
      <c r="AL53" s="60">
        <v>0.18149999999999999</v>
      </c>
      <c r="AM53" s="59">
        <v>139</v>
      </c>
      <c r="AN53" s="60">
        <v>0.36199999999999999</v>
      </c>
    </row>
    <row r="54" spans="1:40" ht="18.75">
      <c r="A54" s="150"/>
      <c r="B54" s="106" t="s">
        <v>203</v>
      </c>
      <c r="C54" s="87">
        <f t="shared" si="10"/>
        <v>232</v>
      </c>
      <c r="D54" s="88">
        <f t="shared" si="10"/>
        <v>1</v>
      </c>
      <c r="E54" s="87">
        <f t="shared" si="10"/>
        <v>87</v>
      </c>
      <c r="F54" s="88">
        <f t="shared" si="10"/>
        <v>1</v>
      </c>
      <c r="G54" s="87">
        <f t="shared" si="10"/>
        <v>155</v>
      </c>
      <c r="H54" s="88">
        <f t="shared" si="10"/>
        <v>1</v>
      </c>
      <c r="I54" s="87">
        <f t="shared" si="10"/>
        <v>13</v>
      </c>
      <c r="J54" s="88">
        <f t="shared" si="10"/>
        <v>1</v>
      </c>
      <c r="K54" s="89">
        <f t="shared" si="11"/>
        <v>4602</v>
      </c>
      <c r="L54" s="90">
        <f t="shared" si="11"/>
        <v>1</v>
      </c>
      <c r="M54" s="89">
        <f t="shared" si="11"/>
        <v>806</v>
      </c>
      <c r="N54" s="90">
        <f t="shared" si="11"/>
        <v>1</v>
      </c>
      <c r="O54" s="89">
        <f t="shared" si="11"/>
        <v>1700</v>
      </c>
      <c r="P54" s="90">
        <f t="shared" si="11"/>
        <v>1</v>
      </c>
      <c r="Q54" s="89">
        <f t="shared" si="11"/>
        <v>2535</v>
      </c>
      <c r="R54" s="90">
        <f t="shared" si="11"/>
        <v>1</v>
      </c>
      <c r="S54" s="89">
        <f t="shared" si="11"/>
        <v>384</v>
      </c>
      <c r="T54" s="91">
        <f t="shared" si="11"/>
        <v>1</v>
      </c>
      <c r="V54" s="59" t="s">
        <v>204</v>
      </c>
      <c r="W54" s="59">
        <v>232</v>
      </c>
      <c r="X54" s="60">
        <v>1</v>
      </c>
      <c r="Y54" s="59">
        <v>87</v>
      </c>
      <c r="Z54" s="60">
        <v>1</v>
      </c>
      <c r="AA54" s="59">
        <v>155</v>
      </c>
      <c r="AB54" s="60">
        <v>1</v>
      </c>
      <c r="AC54" s="59">
        <v>13</v>
      </c>
      <c r="AD54" s="60">
        <v>1</v>
      </c>
      <c r="AE54" s="59">
        <v>4602</v>
      </c>
      <c r="AF54" s="60">
        <v>1</v>
      </c>
      <c r="AG54" s="59">
        <v>806</v>
      </c>
      <c r="AH54" s="60">
        <v>1</v>
      </c>
      <c r="AI54" s="59">
        <v>1700</v>
      </c>
      <c r="AJ54" s="60">
        <v>1</v>
      </c>
      <c r="AK54" s="59">
        <v>2535</v>
      </c>
      <c r="AL54" s="60">
        <v>1</v>
      </c>
      <c r="AM54" s="59">
        <v>384</v>
      </c>
      <c r="AN54" s="60">
        <v>1</v>
      </c>
    </row>
    <row r="55" spans="1:40" ht="18.75">
      <c r="A55" s="119"/>
      <c r="B55" s="93"/>
      <c r="C55" s="94"/>
      <c r="D55" s="95"/>
      <c r="E55" s="94"/>
      <c r="F55" s="95"/>
      <c r="G55" s="94"/>
      <c r="H55" s="95"/>
      <c r="I55" s="94"/>
      <c r="J55" s="95"/>
      <c r="K55" s="96"/>
      <c r="L55" s="97"/>
      <c r="M55" s="96"/>
      <c r="N55" s="97"/>
      <c r="O55" s="96"/>
      <c r="P55" s="97"/>
      <c r="Q55" s="96"/>
      <c r="R55" s="97"/>
      <c r="S55" s="96"/>
      <c r="T55" s="98"/>
      <c r="V55" s="59"/>
    </row>
    <row r="56" spans="1:40" ht="24.95" customHeight="1">
      <c r="A56" s="99" t="s">
        <v>222</v>
      </c>
      <c r="B56" s="100"/>
      <c r="C56" s="101"/>
      <c r="D56" s="102"/>
      <c r="E56" s="101"/>
      <c r="F56" s="102"/>
      <c r="G56" s="101"/>
      <c r="H56" s="102"/>
      <c r="I56" s="101"/>
      <c r="J56" s="102"/>
      <c r="K56" s="101"/>
      <c r="L56" s="102"/>
      <c r="M56" s="101"/>
      <c r="N56" s="102"/>
      <c r="O56" s="101"/>
      <c r="P56" s="102"/>
      <c r="Q56" s="101"/>
      <c r="R56" s="102"/>
      <c r="S56" s="101"/>
      <c r="T56" s="103"/>
      <c r="V56" s="58" t="s">
        <v>99</v>
      </c>
      <c r="W56" s="58"/>
      <c r="X56" s="58"/>
      <c r="Y56" s="58"/>
      <c r="Z56" s="58"/>
      <c r="AA56" s="58"/>
      <c r="AB56" s="58"/>
      <c r="AC56" s="58"/>
      <c r="AD56" s="58"/>
      <c r="AE56" s="58"/>
      <c r="AF56" s="58"/>
      <c r="AG56" s="58"/>
      <c r="AH56" s="58"/>
      <c r="AI56" s="58"/>
      <c r="AJ56" s="58"/>
      <c r="AK56" s="58"/>
      <c r="AL56" s="58"/>
      <c r="AM56" s="58"/>
      <c r="AN56" s="58"/>
    </row>
    <row r="57" spans="1:40" ht="18.75">
      <c r="A57" s="149" t="s">
        <v>100</v>
      </c>
      <c r="B57" s="104" t="s">
        <v>208</v>
      </c>
      <c r="C57" s="77">
        <f t="shared" ref="C57:R62" si="12">W57</f>
        <v>25</v>
      </c>
      <c r="D57" s="78">
        <f t="shared" si="12"/>
        <v>0.10730000000000001</v>
      </c>
      <c r="E57" s="77">
        <f t="shared" si="12"/>
        <v>5</v>
      </c>
      <c r="F57" s="78">
        <f t="shared" si="12"/>
        <v>5.8099999999999999E-2</v>
      </c>
      <c r="G57" s="77">
        <f t="shared" si="12"/>
        <v>19</v>
      </c>
      <c r="H57" s="78">
        <f t="shared" si="12"/>
        <v>0.1234</v>
      </c>
      <c r="I57" s="77">
        <f t="shared" si="12"/>
        <v>3</v>
      </c>
      <c r="J57" s="78">
        <f t="shared" si="12"/>
        <v>0.23080000000000001</v>
      </c>
      <c r="K57" s="79">
        <f t="shared" si="12"/>
        <v>179</v>
      </c>
      <c r="L57" s="80">
        <f t="shared" si="12"/>
        <v>6.1100000000000002E-2</v>
      </c>
      <c r="M57" s="79">
        <f t="shared" si="12"/>
        <v>44</v>
      </c>
      <c r="N57" s="80">
        <f t="shared" si="12"/>
        <v>5.5500000000000001E-2</v>
      </c>
      <c r="O57" s="79">
        <f t="shared" si="12"/>
        <v>111</v>
      </c>
      <c r="P57" s="80">
        <f t="shared" si="12"/>
        <v>7.7499999999999999E-2</v>
      </c>
      <c r="Q57" s="79">
        <f t="shared" si="12"/>
        <v>124</v>
      </c>
      <c r="R57" s="80">
        <f t="shared" si="12"/>
        <v>5.96E-2</v>
      </c>
      <c r="S57" s="79">
        <f t="shared" ref="K57:T62" si="13">AM57</f>
        <v>15</v>
      </c>
      <c r="T57" s="81">
        <f t="shared" si="13"/>
        <v>4.24E-2</v>
      </c>
      <c r="V57" s="59" t="s">
        <v>208</v>
      </c>
      <c r="W57" s="59">
        <v>25</v>
      </c>
      <c r="X57" s="60">
        <v>0.10730000000000001</v>
      </c>
      <c r="Y57" s="59">
        <v>5</v>
      </c>
      <c r="Z57" s="60">
        <v>5.8099999999999999E-2</v>
      </c>
      <c r="AA57" s="59">
        <v>19</v>
      </c>
      <c r="AB57" s="60">
        <v>0.1234</v>
      </c>
      <c r="AC57" s="59">
        <v>3</v>
      </c>
      <c r="AD57" s="60">
        <v>0.23080000000000001</v>
      </c>
      <c r="AE57" s="59">
        <v>179</v>
      </c>
      <c r="AF57" s="60">
        <v>6.1100000000000002E-2</v>
      </c>
      <c r="AG57" s="59">
        <v>44</v>
      </c>
      <c r="AH57" s="60">
        <v>5.5500000000000001E-2</v>
      </c>
      <c r="AI57" s="59">
        <v>111</v>
      </c>
      <c r="AJ57" s="60">
        <v>7.7499999999999999E-2</v>
      </c>
      <c r="AK57" s="59">
        <v>124</v>
      </c>
      <c r="AL57" s="60">
        <v>5.96E-2</v>
      </c>
      <c r="AM57" s="59">
        <v>15</v>
      </c>
      <c r="AN57" s="60">
        <v>4.24E-2</v>
      </c>
    </row>
    <row r="58" spans="1:40" ht="18.75">
      <c r="A58" s="149"/>
      <c r="B58" s="105" t="s">
        <v>209</v>
      </c>
      <c r="C58" s="82">
        <f t="shared" si="12"/>
        <v>46</v>
      </c>
      <c r="D58" s="83">
        <f t="shared" si="12"/>
        <v>0.19739999999999999</v>
      </c>
      <c r="E58" s="82">
        <f t="shared" si="12"/>
        <v>16</v>
      </c>
      <c r="F58" s="83">
        <f t="shared" si="12"/>
        <v>0.186</v>
      </c>
      <c r="G58" s="82">
        <f t="shared" si="12"/>
        <v>33</v>
      </c>
      <c r="H58" s="83">
        <f t="shared" si="12"/>
        <v>0.21429999999999999</v>
      </c>
      <c r="I58" s="82">
        <f t="shared" si="12"/>
        <v>2</v>
      </c>
      <c r="J58" s="83">
        <f t="shared" si="12"/>
        <v>0.15379999999999999</v>
      </c>
      <c r="K58" s="84">
        <f t="shared" si="13"/>
        <v>408</v>
      </c>
      <c r="L58" s="85">
        <f t="shared" si="13"/>
        <v>0.13930000000000001</v>
      </c>
      <c r="M58" s="84">
        <f t="shared" si="13"/>
        <v>91</v>
      </c>
      <c r="N58" s="85">
        <f t="shared" si="13"/>
        <v>0.1148</v>
      </c>
      <c r="O58" s="84">
        <f t="shared" si="13"/>
        <v>197</v>
      </c>
      <c r="P58" s="85">
        <f t="shared" si="13"/>
        <v>0.1376</v>
      </c>
      <c r="Q58" s="84">
        <f t="shared" si="13"/>
        <v>333</v>
      </c>
      <c r="R58" s="85">
        <f t="shared" si="13"/>
        <v>0.16</v>
      </c>
      <c r="S58" s="84">
        <f t="shared" si="13"/>
        <v>48</v>
      </c>
      <c r="T58" s="86">
        <f t="shared" si="13"/>
        <v>0.1356</v>
      </c>
      <c r="V58" s="59" t="s">
        <v>209</v>
      </c>
      <c r="W58" s="59">
        <v>46</v>
      </c>
      <c r="X58" s="60">
        <v>0.19739999999999999</v>
      </c>
      <c r="Y58" s="59">
        <v>16</v>
      </c>
      <c r="Z58" s="60">
        <v>0.186</v>
      </c>
      <c r="AA58" s="59">
        <v>33</v>
      </c>
      <c r="AB58" s="60">
        <v>0.21429999999999999</v>
      </c>
      <c r="AC58" s="59">
        <v>2</v>
      </c>
      <c r="AD58" s="60">
        <v>0.15379999999999999</v>
      </c>
      <c r="AE58" s="59">
        <v>408</v>
      </c>
      <c r="AF58" s="60">
        <v>0.13930000000000001</v>
      </c>
      <c r="AG58" s="59">
        <v>91</v>
      </c>
      <c r="AH58" s="60">
        <v>0.1148</v>
      </c>
      <c r="AI58" s="59">
        <v>197</v>
      </c>
      <c r="AJ58" s="60">
        <v>0.1376</v>
      </c>
      <c r="AK58" s="59">
        <v>333</v>
      </c>
      <c r="AL58" s="60">
        <v>0.16</v>
      </c>
      <c r="AM58" s="59">
        <v>48</v>
      </c>
      <c r="AN58" s="60">
        <v>0.1356</v>
      </c>
    </row>
    <row r="59" spans="1:40" ht="18.75">
      <c r="A59" s="149"/>
      <c r="B59" s="105" t="s">
        <v>210</v>
      </c>
      <c r="C59" s="82">
        <f t="shared" si="12"/>
        <v>50</v>
      </c>
      <c r="D59" s="83">
        <f t="shared" si="12"/>
        <v>0.21460000000000001</v>
      </c>
      <c r="E59" s="82">
        <f t="shared" si="12"/>
        <v>17</v>
      </c>
      <c r="F59" s="83">
        <f t="shared" si="12"/>
        <v>0.19769999999999999</v>
      </c>
      <c r="G59" s="82">
        <f t="shared" si="12"/>
        <v>36</v>
      </c>
      <c r="H59" s="83">
        <f t="shared" si="12"/>
        <v>0.23380000000000001</v>
      </c>
      <c r="I59" s="82">
        <f t="shared" si="12"/>
        <v>2</v>
      </c>
      <c r="J59" s="83">
        <f t="shared" si="12"/>
        <v>0.15379999999999999</v>
      </c>
      <c r="K59" s="84">
        <f t="shared" si="13"/>
        <v>610</v>
      </c>
      <c r="L59" s="85">
        <f t="shared" si="13"/>
        <v>0.20830000000000001</v>
      </c>
      <c r="M59" s="84">
        <f t="shared" si="13"/>
        <v>170</v>
      </c>
      <c r="N59" s="85">
        <f t="shared" si="13"/>
        <v>0.21440000000000001</v>
      </c>
      <c r="O59" s="84">
        <f t="shared" si="13"/>
        <v>294</v>
      </c>
      <c r="P59" s="85">
        <f t="shared" si="13"/>
        <v>0.20530000000000001</v>
      </c>
      <c r="Q59" s="84">
        <f t="shared" si="13"/>
        <v>444</v>
      </c>
      <c r="R59" s="85">
        <f t="shared" si="13"/>
        <v>0.21340000000000001</v>
      </c>
      <c r="S59" s="84">
        <f t="shared" si="13"/>
        <v>65</v>
      </c>
      <c r="T59" s="86">
        <f t="shared" si="13"/>
        <v>0.18360000000000001</v>
      </c>
      <c r="V59" s="59" t="s">
        <v>210</v>
      </c>
      <c r="W59" s="59">
        <v>50</v>
      </c>
      <c r="X59" s="60">
        <v>0.21460000000000001</v>
      </c>
      <c r="Y59" s="59">
        <v>17</v>
      </c>
      <c r="Z59" s="60">
        <v>0.19769999999999999</v>
      </c>
      <c r="AA59" s="59">
        <v>36</v>
      </c>
      <c r="AB59" s="60">
        <v>0.23380000000000001</v>
      </c>
      <c r="AC59" s="59">
        <v>2</v>
      </c>
      <c r="AD59" s="60">
        <v>0.15379999999999999</v>
      </c>
      <c r="AE59" s="59">
        <v>610</v>
      </c>
      <c r="AF59" s="60">
        <v>0.20830000000000001</v>
      </c>
      <c r="AG59" s="59">
        <v>170</v>
      </c>
      <c r="AH59" s="60">
        <v>0.21440000000000001</v>
      </c>
      <c r="AI59" s="59">
        <v>294</v>
      </c>
      <c r="AJ59" s="60">
        <v>0.20530000000000001</v>
      </c>
      <c r="AK59" s="59">
        <v>444</v>
      </c>
      <c r="AL59" s="60">
        <v>0.21340000000000001</v>
      </c>
      <c r="AM59" s="59">
        <v>65</v>
      </c>
      <c r="AN59" s="60">
        <v>0.18360000000000001</v>
      </c>
    </row>
    <row r="60" spans="1:40" ht="18.75">
      <c r="A60" s="149"/>
      <c r="B60" s="105" t="s">
        <v>211</v>
      </c>
      <c r="C60" s="82">
        <f t="shared" si="12"/>
        <v>90</v>
      </c>
      <c r="D60" s="83">
        <f t="shared" si="12"/>
        <v>0.38629999999999998</v>
      </c>
      <c r="E60" s="82">
        <f t="shared" si="12"/>
        <v>38</v>
      </c>
      <c r="F60" s="83">
        <f t="shared" si="12"/>
        <v>0.44190000000000002</v>
      </c>
      <c r="G60" s="82">
        <f t="shared" si="12"/>
        <v>52</v>
      </c>
      <c r="H60" s="83">
        <f t="shared" si="12"/>
        <v>0.3377</v>
      </c>
      <c r="I60" s="82">
        <f t="shared" si="12"/>
        <v>6</v>
      </c>
      <c r="J60" s="83">
        <f t="shared" si="12"/>
        <v>0.46150000000000002</v>
      </c>
      <c r="K60" s="84">
        <f t="shared" si="13"/>
        <v>1132</v>
      </c>
      <c r="L60" s="85">
        <f t="shared" si="13"/>
        <v>0.3866</v>
      </c>
      <c r="M60" s="84">
        <f t="shared" si="13"/>
        <v>283</v>
      </c>
      <c r="N60" s="85">
        <f t="shared" si="13"/>
        <v>0.3569</v>
      </c>
      <c r="O60" s="84">
        <f t="shared" si="13"/>
        <v>549</v>
      </c>
      <c r="P60" s="85">
        <f t="shared" si="13"/>
        <v>0.38340000000000002</v>
      </c>
      <c r="Q60" s="84">
        <f t="shared" si="13"/>
        <v>849</v>
      </c>
      <c r="R60" s="85">
        <f t="shared" si="13"/>
        <v>0.40799999999999997</v>
      </c>
      <c r="S60" s="84">
        <f t="shared" si="13"/>
        <v>150</v>
      </c>
      <c r="T60" s="86">
        <f t="shared" si="13"/>
        <v>0.42370000000000002</v>
      </c>
      <c r="V60" s="59" t="s">
        <v>211</v>
      </c>
      <c r="W60" s="59">
        <v>90</v>
      </c>
      <c r="X60" s="60">
        <v>0.38629999999999998</v>
      </c>
      <c r="Y60" s="59">
        <v>38</v>
      </c>
      <c r="Z60" s="60">
        <v>0.44190000000000002</v>
      </c>
      <c r="AA60" s="59">
        <v>52</v>
      </c>
      <c r="AB60" s="60">
        <v>0.3377</v>
      </c>
      <c r="AC60" s="59">
        <v>6</v>
      </c>
      <c r="AD60" s="60">
        <v>0.46150000000000002</v>
      </c>
      <c r="AE60" s="59">
        <v>1132</v>
      </c>
      <c r="AF60" s="60">
        <v>0.3866</v>
      </c>
      <c r="AG60" s="59">
        <v>283</v>
      </c>
      <c r="AH60" s="60">
        <v>0.3569</v>
      </c>
      <c r="AI60" s="59">
        <v>549</v>
      </c>
      <c r="AJ60" s="60">
        <v>0.38340000000000002</v>
      </c>
      <c r="AK60" s="59">
        <v>849</v>
      </c>
      <c r="AL60" s="60">
        <v>0.40799999999999997</v>
      </c>
      <c r="AM60" s="59">
        <v>150</v>
      </c>
      <c r="AN60" s="60">
        <v>0.42370000000000002</v>
      </c>
    </row>
    <row r="61" spans="1:40" ht="18.75">
      <c r="A61" s="149"/>
      <c r="B61" s="105" t="s">
        <v>212</v>
      </c>
      <c r="C61" s="82">
        <f t="shared" si="12"/>
        <v>22</v>
      </c>
      <c r="D61" s="83">
        <f t="shared" si="12"/>
        <v>9.4399999999999998E-2</v>
      </c>
      <c r="E61" s="82">
        <f t="shared" si="12"/>
        <v>10</v>
      </c>
      <c r="F61" s="83">
        <f t="shared" si="12"/>
        <v>0.1163</v>
      </c>
      <c r="G61" s="82">
        <f t="shared" si="12"/>
        <v>14</v>
      </c>
      <c r="H61" s="83">
        <f t="shared" si="12"/>
        <v>9.0899999999999995E-2</v>
      </c>
      <c r="I61" s="82">
        <f t="shared" si="12"/>
        <v>0</v>
      </c>
      <c r="J61" s="83">
        <f t="shared" si="12"/>
        <v>0</v>
      </c>
      <c r="K61" s="84">
        <f t="shared" si="13"/>
        <v>599</v>
      </c>
      <c r="L61" s="85">
        <f t="shared" si="13"/>
        <v>0.2046</v>
      </c>
      <c r="M61" s="84">
        <f t="shared" si="13"/>
        <v>205</v>
      </c>
      <c r="N61" s="85">
        <f t="shared" si="13"/>
        <v>0.25850000000000001</v>
      </c>
      <c r="O61" s="84">
        <f t="shared" si="13"/>
        <v>281</v>
      </c>
      <c r="P61" s="85">
        <f t="shared" si="13"/>
        <v>0.19620000000000001</v>
      </c>
      <c r="Q61" s="84">
        <f t="shared" si="13"/>
        <v>331</v>
      </c>
      <c r="R61" s="85">
        <f t="shared" si="13"/>
        <v>0.15909999999999999</v>
      </c>
      <c r="S61" s="84">
        <f t="shared" si="13"/>
        <v>76</v>
      </c>
      <c r="T61" s="86">
        <f t="shared" si="13"/>
        <v>0.2147</v>
      </c>
      <c r="V61" s="59" t="s">
        <v>213</v>
      </c>
      <c r="W61" s="59">
        <v>22</v>
      </c>
      <c r="X61" s="60">
        <v>9.4399999999999998E-2</v>
      </c>
      <c r="Y61" s="59">
        <v>10</v>
      </c>
      <c r="Z61" s="60">
        <v>0.1163</v>
      </c>
      <c r="AA61" s="59">
        <v>14</v>
      </c>
      <c r="AB61" s="60">
        <v>9.0899999999999995E-2</v>
      </c>
      <c r="AC61" s="59">
        <v>0</v>
      </c>
      <c r="AD61" s="60">
        <v>0</v>
      </c>
      <c r="AE61" s="59">
        <v>599</v>
      </c>
      <c r="AF61" s="60">
        <v>0.2046</v>
      </c>
      <c r="AG61" s="59">
        <v>205</v>
      </c>
      <c r="AH61" s="60">
        <v>0.25850000000000001</v>
      </c>
      <c r="AI61" s="59">
        <v>281</v>
      </c>
      <c r="AJ61" s="60">
        <v>0.19620000000000001</v>
      </c>
      <c r="AK61" s="59">
        <v>331</v>
      </c>
      <c r="AL61" s="60">
        <v>0.15909999999999999</v>
      </c>
      <c r="AM61" s="59">
        <v>76</v>
      </c>
      <c r="AN61" s="60">
        <v>0.2147</v>
      </c>
    </row>
    <row r="62" spans="1:40" ht="18.75">
      <c r="A62" s="149"/>
      <c r="B62" s="106" t="s">
        <v>203</v>
      </c>
      <c r="C62" s="87">
        <f t="shared" si="12"/>
        <v>233</v>
      </c>
      <c r="D62" s="88">
        <f t="shared" si="12"/>
        <v>1</v>
      </c>
      <c r="E62" s="87">
        <f t="shared" si="12"/>
        <v>86</v>
      </c>
      <c r="F62" s="88">
        <f t="shared" si="12"/>
        <v>1</v>
      </c>
      <c r="G62" s="87">
        <f t="shared" si="12"/>
        <v>154</v>
      </c>
      <c r="H62" s="88">
        <f t="shared" si="12"/>
        <v>1</v>
      </c>
      <c r="I62" s="87">
        <f t="shared" si="12"/>
        <v>13</v>
      </c>
      <c r="J62" s="88">
        <f t="shared" si="12"/>
        <v>1</v>
      </c>
      <c r="K62" s="89">
        <f t="shared" si="13"/>
        <v>2928</v>
      </c>
      <c r="L62" s="90">
        <f t="shared" si="13"/>
        <v>1</v>
      </c>
      <c r="M62" s="89">
        <f t="shared" si="13"/>
        <v>793</v>
      </c>
      <c r="N62" s="90">
        <f t="shared" si="13"/>
        <v>1</v>
      </c>
      <c r="O62" s="89">
        <f t="shared" si="13"/>
        <v>1432</v>
      </c>
      <c r="P62" s="90">
        <f t="shared" si="13"/>
        <v>1</v>
      </c>
      <c r="Q62" s="89">
        <f t="shared" si="13"/>
        <v>2081</v>
      </c>
      <c r="R62" s="90">
        <f t="shared" si="13"/>
        <v>1</v>
      </c>
      <c r="S62" s="89">
        <f t="shared" si="13"/>
        <v>354</v>
      </c>
      <c r="T62" s="91">
        <f t="shared" si="13"/>
        <v>1</v>
      </c>
      <c r="V62" s="59" t="s">
        <v>204</v>
      </c>
      <c r="W62" s="59">
        <v>233</v>
      </c>
      <c r="X62" s="60">
        <v>1</v>
      </c>
      <c r="Y62" s="59">
        <v>86</v>
      </c>
      <c r="Z62" s="60">
        <v>1</v>
      </c>
      <c r="AA62" s="59">
        <v>154</v>
      </c>
      <c r="AB62" s="60">
        <v>1</v>
      </c>
      <c r="AC62" s="59">
        <v>13</v>
      </c>
      <c r="AD62" s="60">
        <v>1</v>
      </c>
      <c r="AE62" s="59">
        <v>2928</v>
      </c>
      <c r="AF62" s="60">
        <v>1</v>
      </c>
      <c r="AG62" s="59">
        <v>793</v>
      </c>
      <c r="AH62" s="60">
        <v>1</v>
      </c>
      <c r="AI62" s="59">
        <v>1432</v>
      </c>
      <c r="AJ62" s="60">
        <v>1</v>
      </c>
      <c r="AK62" s="59">
        <v>2081</v>
      </c>
      <c r="AL62" s="60">
        <v>1</v>
      </c>
      <c r="AM62" s="59">
        <v>354</v>
      </c>
      <c r="AN62" s="60">
        <v>1</v>
      </c>
    </row>
    <row r="63" spans="1:40" ht="18.75">
      <c r="A63" s="119"/>
      <c r="B63" s="93"/>
      <c r="C63" s="108"/>
      <c r="D63" s="109"/>
      <c r="E63" s="108"/>
      <c r="F63" s="109"/>
      <c r="G63" s="108"/>
      <c r="H63" s="109"/>
      <c r="I63" s="108"/>
      <c r="J63" s="109"/>
      <c r="K63" s="110"/>
      <c r="L63" s="111"/>
      <c r="M63" s="110"/>
      <c r="N63" s="111"/>
      <c r="O63" s="110"/>
      <c r="P63" s="111"/>
      <c r="Q63" s="110"/>
      <c r="R63" s="111"/>
      <c r="S63" s="110"/>
      <c r="T63" s="112"/>
      <c r="V63" s="59"/>
    </row>
    <row r="64" spans="1:40" ht="19.5">
      <c r="A64" s="119"/>
      <c r="B64" s="93"/>
      <c r="C64" s="108"/>
      <c r="D64" s="109"/>
      <c r="E64" s="108"/>
      <c r="F64" s="109"/>
      <c r="G64" s="108"/>
      <c r="H64" s="109"/>
      <c r="I64" s="108"/>
      <c r="J64" s="109"/>
      <c r="K64" s="110"/>
      <c r="L64" s="111"/>
      <c r="M64" s="110"/>
      <c r="N64" s="111"/>
      <c r="O64" s="110"/>
      <c r="P64" s="111"/>
      <c r="Q64" s="110"/>
      <c r="R64" s="111"/>
      <c r="S64" s="110"/>
      <c r="T64" s="112"/>
      <c r="V64" s="58" t="s">
        <v>101</v>
      </c>
      <c r="W64" s="58"/>
      <c r="X64" s="58"/>
      <c r="Y64" s="58"/>
      <c r="Z64" s="58"/>
      <c r="AA64" s="58"/>
      <c r="AB64" s="58"/>
      <c r="AC64" s="58"/>
      <c r="AD64" s="58"/>
      <c r="AE64" s="58"/>
      <c r="AF64" s="58"/>
      <c r="AG64" s="58"/>
      <c r="AH64" s="58"/>
      <c r="AI64" s="58"/>
      <c r="AJ64" s="58"/>
      <c r="AK64" s="58"/>
      <c r="AL64" s="58"/>
      <c r="AM64" s="58"/>
      <c r="AN64" s="58"/>
    </row>
    <row r="65" spans="1:40" ht="18.75">
      <c r="A65" s="149" t="s">
        <v>40</v>
      </c>
      <c r="B65" s="113" t="s">
        <v>208</v>
      </c>
      <c r="C65" s="114">
        <f t="shared" ref="C65:R70" si="14">W65</f>
        <v>17</v>
      </c>
      <c r="D65" s="115">
        <f t="shared" si="14"/>
        <v>7.2999999999999995E-2</v>
      </c>
      <c r="E65" s="114">
        <f t="shared" si="14"/>
        <v>2</v>
      </c>
      <c r="F65" s="115">
        <f t="shared" si="14"/>
        <v>2.3300000000000001E-2</v>
      </c>
      <c r="G65" s="114">
        <f t="shared" si="14"/>
        <v>7</v>
      </c>
      <c r="H65" s="115">
        <f t="shared" si="14"/>
        <v>4.5499999999999999E-2</v>
      </c>
      <c r="I65" s="114">
        <f t="shared" si="14"/>
        <v>1</v>
      </c>
      <c r="J65" s="115">
        <f t="shared" si="14"/>
        <v>7.6899999999999996E-2</v>
      </c>
      <c r="K65" s="116">
        <f t="shared" si="14"/>
        <v>87</v>
      </c>
      <c r="L65" s="117">
        <f t="shared" si="14"/>
        <v>2.9100000000000001E-2</v>
      </c>
      <c r="M65" s="116">
        <f t="shared" si="14"/>
        <v>24</v>
      </c>
      <c r="N65" s="117">
        <f t="shared" si="14"/>
        <v>0.03</v>
      </c>
      <c r="O65" s="116">
        <f t="shared" si="14"/>
        <v>43</v>
      </c>
      <c r="P65" s="117">
        <f t="shared" si="14"/>
        <v>2.9499999999999998E-2</v>
      </c>
      <c r="Q65" s="116">
        <f t="shared" si="14"/>
        <v>47</v>
      </c>
      <c r="R65" s="117">
        <f t="shared" si="14"/>
        <v>2.2200000000000001E-2</v>
      </c>
      <c r="S65" s="116">
        <f t="shared" ref="K65:T70" si="15">AM65</f>
        <v>6</v>
      </c>
      <c r="T65" s="118">
        <f t="shared" si="15"/>
        <v>1.6500000000000001E-2</v>
      </c>
      <c r="V65" s="59" t="s">
        <v>208</v>
      </c>
      <c r="W65" s="59">
        <v>17</v>
      </c>
      <c r="X65" s="60">
        <v>7.2999999999999995E-2</v>
      </c>
      <c r="Y65" s="59">
        <v>2</v>
      </c>
      <c r="Z65" s="60">
        <v>2.3300000000000001E-2</v>
      </c>
      <c r="AA65" s="59">
        <v>7</v>
      </c>
      <c r="AB65" s="60">
        <v>4.5499999999999999E-2</v>
      </c>
      <c r="AC65" s="59">
        <v>1</v>
      </c>
      <c r="AD65" s="60">
        <v>7.6899999999999996E-2</v>
      </c>
      <c r="AE65" s="59">
        <v>87</v>
      </c>
      <c r="AF65" s="60">
        <v>2.9100000000000001E-2</v>
      </c>
      <c r="AG65" s="59">
        <v>24</v>
      </c>
      <c r="AH65" s="60">
        <v>0.03</v>
      </c>
      <c r="AI65" s="59">
        <v>43</v>
      </c>
      <c r="AJ65" s="60">
        <v>2.9499999999999998E-2</v>
      </c>
      <c r="AK65" s="59">
        <v>47</v>
      </c>
      <c r="AL65" s="60">
        <v>2.2200000000000001E-2</v>
      </c>
      <c r="AM65" s="59">
        <v>6</v>
      </c>
      <c r="AN65" s="60">
        <v>1.6500000000000001E-2</v>
      </c>
    </row>
    <row r="66" spans="1:40" ht="18.75">
      <c r="A66" s="149"/>
      <c r="B66" s="105" t="s">
        <v>209</v>
      </c>
      <c r="C66" s="82">
        <f t="shared" si="14"/>
        <v>27</v>
      </c>
      <c r="D66" s="83">
        <f t="shared" si="14"/>
        <v>0.1159</v>
      </c>
      <c r="E66" s="82">
        <f t="shared" si="14"/>
        <v>16</v>
      </c>
      <c r="F66" s="83">
        <f t="shared" si="14"/>
        <v>0.186</v>
      </c>
      <c r="G66" s="82">
        <f t="shared" si="14"/>
        <v>22</v>
      </c>
      <c r="H66" s="83">
        <f t="shared" si="14"/>
        <v>0.1429</v>
      </c>
      <c r="I66" s="82">
        <f t="shared" si="14"/>
        <v>3</v>
      </c>
      <c r="J66" s="83">
        <f t="shared" si="14"/>
        <v>0.23080000000000001</v>
      </c>
      <c r="K66" s="84">
        <f t="shared" si="15"/>
        <v>205</v>
      </c>
      <c r="L66" s="85">
        <f t="shared" si="15"/>
        <v>6.8500000000000005E-2</v>
      </c>
      <c r="M66" s="84">
        <f t="shared" si="15"/>
        <v>56</v>
      </c>
      <c r="N66" s="85">
        <f t="shared" si="15"/>
        <v>6.9900000000000004E-2</v>
      </c>
      <c r="O66" s="84">
        <f t="shared" si="15"/>
        <v>108</v>
      </c>
      <c r="P66" s="85">
        <f t="shared" si="15"/>
        <v>7.4200000000000002E-2</v>
      </c>
      <c r="Q66" s="84">
        <f t="shared" si="15"/>
        <v>185</v>
      </c>
      <c r="R66" s="85">
        <f t="shared" si="15"/>
        <v>8.7300000000000003E-2</v>
      </c>
      <c r="S66" s="84">
        <f t="shared" si="15"/>
        <v>17</v>
      </c>
      <c r="T66" s="86">
        <f t="shared" si="15"/>
        <v>4.6800000000000001E-2</v>
      </c>
      <c r="V66" s="59" t="s">
        <v>209</v>
      </c>
      <c r="W66" s="59">
        <v>27</v>
      </c>
      <c r="X66" s="60">
        <v>0.1159</v>
      </c>
      <c r="Y66" s="59">
        <v>16</v>
      </c>
      <c r="Z66" s="60">
        <v>0.186</v>
      </c>
      <c r="AA66" s="59">
        <v>22</v>
      </c>
      <c r="AB66" s="60">
        <v>0.1429</v>
      </c>
      <c r="AC66" s="59">
        <v>3</v>
      </c>
      <c r="AD66" s="60">
        <v>0.23080000000000001</v>
      </c>
      <c r="AE66" s="59">
        <v>205</v>
      </c>
      <c r="AF66" s="60">
        <v>6.8500000000000005E-2</v>
      </c>
      <c r="AG66" s="59">
        <v>56</v>
      </c>
      <c r="AH66" s="60">
        <v>6.9900000000000004E-2</v>
      </c>
      <c r="AI66" s="59">
        <v>108</v>
      </c>
      <c r="AJ66" s="60">
        <v>7.4200000000000002E-2</v>
      </c>
      <c r="AK66" s="59">
        <v>185</v>
      </c>
      <c r="AL66" s="60">
        <v>8.7300000000000003E-2</v>
      </c>
      <c r="AM66" s="59">
        <v>17</v>
      </c>
      <c r="AN66" s="60">
        <v>4.6800000000000001E-2</v>
      </c>
    </row>
    <row r="67" spans="1:40" ht="18.75">
      <c r="A67" s="149"/>
      <c r="B67" s="105" t="s">
        <v>210</v>
      </c>
      <c r="C67" s="82">
        <f t="shared" si="14"/>
        <v>38</v>
      </c>
      <c r="D67" s="83">
        <f t="shared" si="14"/>
        <v>0.16309999999999999</v>
      </c>
      <c r="E67" s="82">
        <f t="shared" si="14"/>
        <v>13</v>
      </c>
      <c r="F67" s="83">
        <f t="shared" si="14"/>
        <v>0.1512</v>
      </c>
      <c r="G67" s="82">
        <f t="shared" si="14"/>
        <v>27</v>
      </c>
      <c r="H67" s="83">
        <f t="shared" si="14"/>
        <v>0.17530000000000001</v>
      </c>
      <c r="I67" s="82">
        <f t="shared" si="14"/>
        <v>2</v>
      </c>
      <c r="J67" s="83">
        <f t="shared" si="14"/>
        <v>0.15379999999999999</v>
      </c>
      <c r="K67" s="84">
        <f t="shared" si="15"/>
        <v>448</v>
      </c>
      <c r="L67" s="85">
        <f t="shared" si="15"/>
        <v>0.1497</v>
      </c>
      <c r="M67" s="84">
        <f t="shared" si="15"/>
        <v>121</v>
      </c>
      <c r="N67" s="85">
        <f t="shared" si="15"/>
        <v>0.15110000000000001</v>
      </c>
      <c r="O67" s="84">
        <f t="shared" si="15"/>
        <v>215</v>
      </c>
      <c r="P67" s="85">
        <f t="shared" si="15"/>
        <v>0.1477</v>
      </c>
      <c r="Q67" s="84">
        <f t="shared" si="15"/>
        <v>327</v>
      </c>
      <c r="R67" s="85">
        <f t="shared" si="15"/>
        <v>0.1542</v>
      </c>
      <c r="S67" s="84">
        <f t="shared" si="15"/>
        <v>34</v>
      </c>
      <c r="T67" s="86">
        <f t="shared" si="15"/>
        <v>9.3700000000000006E-2</v>
      </c>
      <c r="V67" s="59" t="s">
        <v>210</v>
      </c>
      <c r="W67" s="59">
        <v>38</v>
      </c>
      <c r="X67" s="60">
        <v>0.16309999999999999</v>
      </c>
      <c r="Y67" s="59">
        <v>13</v>
      </c>
      <c r="Z67" s="60">
        <v>0.1512</v>
      </c>
      <c r="AA67" s="59">
        <v>27</v>
      </c>
      <c r="AB67" s="60">
        <v>0.17530000000000001</v>
      </c>
      <c r="AC67" s="59">
        <v>2</v>
      </c>
      <c r="AD67" s="60">
        <v>0.15379999999999999</v>
      </c>
      <c r="AE67" s="59">
        <v>448</v>
      </c>
      <c r="AF67" s="60">
        <v>0.1497</v>
      </c>
      <c r="AG67" s="59">
        <v>121</v>
      </c>
      <c r="AH67" s="60">
        <v>0.15110000000000001</v>
      </c>
      <c r="AI67" s="59">
        <v>215</v>
      </c>
      <c r="AJ67" s="60">
        <v>0.1477</v>
      </c>
      <c r="AK67" s="59">
        <v>327</v>
      </c>
      <c r="AL67" s="60">
        <v>0.1542</v>
      </c>
      <c r="AM67" s="59">
        <v>34</v>
      </c>
      <c r="AN67" s="60">
        <v>9.3700000000000006E-2</v>
      </c>
    </row>
    <row r="68" spans="1:40" ht="18.75">
      <c r="A68" s="149"/>
      <c r="B68" s="105" t="s">
        <v>211</v>
      </c>
      <c r="C68" s="82">
        <f t="shared" si="14"/>
        <v>105</v>
      </c>
      <c r="D68" s="83">
        <f t="shared" si="14"/>
        <v>0.4506</v>
      </c>
      <c r="E68" s="82">
        <f t="shared" si="14"/>
        <v>37</v>
      </c>
      <c r="F68" s="83">
        <f t="shared" si="14"/>
        <v>0.43020000000000003</v>
      </c>
      <c r="G68" s="82">
        <f t="shared" si="14"/>
        <v>71</v>
      </c>
      <c r="H68" s="83">
        <f t="shared" si="14"/>
        <v>0.46100000000000002</v>
      </c>
      <c r="I68" s="82">
        <f t="shared" si="14"/>
        <v>6</v>
      </c>
      <c r="J68" s="83">
        <f t="shared" si="14"/>
        <v>0.46150000000000002</v>
      </c>
      <c r="K68" s="84">
        <f t="shared" si="15"/>
        <v>1322</v>
      </c>
      <c r="L68" s="85">
        <f t="shared" si="15"/>
        <v>0.44169999999999998</v>
      </c>
      <c r="M68" s="84">
        <f t="shared" si="15"/>
        <v>329</v>
      </c>
      <c r="N68" s="85">
        <f t="shared" si="15"/>
        <v>0.41070000000000001</v>
      </c>
      <c r="O68" s="84">
        <f t="shared" si="15"/>
        <v>604</v>
      </c>
      <c r="P68" s="85">
        <f t="shared" si="15"/>
        <v>0.4148</v>
      </c>
      <c r="Q68" s="84">
        <f t="shared" si="15"/>
        <v>1043</v>
      </c>
      <c r="R68" s="85">
        <f t="shared" si="15"/>
        <v>0.49199999999999999</v>
      </c>
      <c r="S68" s="84">
        <f t="shared" si="15"/>
        <v>172</v>
      </c>
      <c r="T68" s="86">
        <f t="shared" si="15"/>
        <v>0.4738</v>
      </c>
      <c r="V68" s="59" t="s">
        <v>211</v>
      </c>
      <c r="W68" s="59">
        <v>105</v>
      </c>
      <c r="X68" s="60">
        <v>0.4506</v>
      </c>
      <c r="Y68" s="59">
        <v>37</v>
      </c>
      <c r="Z68" s="60">
        <v>0.43020000000000003</v>
      </c>
      <c r="AA68" s="59">
        <v>71</v>
      </c>
      <c r="AB68" s="60">
        <v>0.46100000000000002</v>
      </c>
      <c r="AC68" s="59">
        <v>6</v>
      </c>
      <c r="AD68" s="60">
        <v>0.46150000000000002</v>
      </c>
      <c r="AE68" s="59">
        <v>1322</v>
      </c>
      <c r="AF68" s="60">
        <v>0.44169999999999998</v>
      </c>
      <c r="AG68" s="59">
        <v>329</v>
      </c>
      <c r="AH68" s="60">
        <v>0.41070000000000001</v>
      </c>
      <c r="AI68" s="59">
        <v>604</v>
      </c>
      <c r="AJ68" s="60">
        <v>0.4148</v>
      </c>
      <c r="AK68" s="59">
        <v>1043</v>
      </c>
      <c r="AL68" s="60">
        <v>0.49199999999999999</v>
      </c>
      <c r="AM68" s="59">
        <v>172</v>
      </c>
      <c r="AN68" s="60">
        <v>0.4738</v>
      </c>
    </row>
    <row r="69" spans="1:40" ht="18.75">
      <c r="A69" s="149"/>
      <c r="B69" s="105" t="s">
        <v>212</v>
      </c>
      <c r="C69" s="82">
        <f t="shared" si="14"/>
        <v>46</v>
      </c>
      <c r="D69" s="83">
        <f t="shared" si="14"/>
        <v>0.19739999999999999</v>
      </c>
      <c r="E69" s="82">
        <f t="shared" si="14"/>
        <v>18</v>
      </c>
      <c r="F69" s="83">
        <f t="shared" si="14"/>
        <v>0.20930000000000001</v>
      </c>
      <c r="G69" s="82">
        <f t="shared" si="14"/>
        <v>27</v>
      </c>
      <c r="H69" s="83">
        <f t="shared" si="14"/>
        <v>0.17530000000000001</v>
      </c>
      <c r="I69" s="82">
        <f t="shared" si="14"/>
        <v>1</v>
      </c>
      <c r="J69" s="83">
        <f t="shared" si="14"/>
        <v>7.6899999999999996E-2</v>
      </c>
      <c r="K69" s="84">
        <f t="shared" si="15"/>
        <v>931</v>
      </c>
      <c r="L69" s="85">
        <f t="shared" si="15"/>
        <v>0.31109999999999999</v>
      </c>
      <c r="M69" s="84">
        <f t="shared" si="15"/>
        <v>271</v>
      </c>
      <c r="N69" s="85">
        <f t="shared" si="15"/>
        <v>0.33829999999999999</v>
      </c>
      <c r="O69" s="84">
        <f t="shared" si="15"/>
        <v>486</v>
      </c>
      <c r="P69" s="85">
        <f t="shared" si="15"/>
        <v>0.33379999999999999</v>
      </c>
      <c r="Q69" s="84">
        <f t="shared" si="15"/>
        <v>518</v>
      </c>
      <c r="R69" s="85">
        <f t="shared" si="15"/>
        <v>0.24429999999999999</v>
      </c>
      <c r="S69" s="84">
        <f t="shared" si="15"/>
        <v>134</v>
      </c>
      <c r="T69" s="86">
        <f t="shared" si="15"/>
        <v>0.36909999999999998</v>
      </c>
      <c r="V69" s="59" t="s">
        <v>213</v>
      </c>
      <c r="W69" s="59">
        <v>46</v>
      </c>
      <c r="X69" s="60">
        <v>0.19739999999999999</v>
      </c>
      <c r="Y69" s="59">
        <v>18</v>
      </c>
      <c r="Z69" s="60">
        <v>0.20930000000000001</v>
      </c>
      <c r="AA69" s="59">
        <v>27</v>
      </c>
      <c r="AB69" s="60">
        <v>0.17530000000000001</v>
      </c>
      <c r="AC69" s="59">
        <v>1</v>
      </c>
      <c r="AD69" s="60">
        <v>7.6899999999999996E-2</v>
      </c>
      <c r="AE69" s="59">
        <v>931</v>
      </c>
      <c r="AF69" s="60">
        <v>0.31109999999999999</v>
      </c>
      <c r="AG69" s="59">
        <v>271</v>
      </c>
      <c r="AH69" s="60">
        <v>0.33829999999999999</v>
      </c>
      <c r="AI69" s="59">
        <v>486</v>
      </c>
      <c r="AJ69" s="60">
        <v>0.33379999999999999</v>
      </c>
      <c r="AK69" s="59">
        <v>518</v>
      </c>
      <c r="AL69" s="60">
        <v>0.24429999999999999</v>
      </c>
      <c r="AM69" s="59">
        <v>134</v>
      </c>
      <c r="AN69" s="60">
        <v>0.36909999999999998</v>
      </c>
    </row>
    <row r="70" spans="1:40" ht="18.75">
      <c r="A70" s="149"/>
      <c r="B70" s="106" t="s">
        <v>203</v>
      </c>
      <c r="C70" s="87">
        <f t="shared" si="14"/>
        <v>233</v>
      </c>
      <c r="D70" s="88">
        <f t="shared" si="14"/>
        <v>1</v>
      </c>
      <c r="E70" s="87">
        <f t="shared" si="14"/>
        <v>86</v>
      </c>
      <c r="F70" s="88">
        <f t="shared" si="14"/>
        <v>1</v>
      </c>
      <c r="G70" s="87">
        <f t="shared" si="14"/>
        <v>154</v>
      </c>
      <c r="H70" s="88">
        <f t="shared" si="14"/>
        <v>1</v>
      </c>
      <c r="I70" s="87">
        <f t="shared" si="14"/>
        <v>13</v>
      </c>
      <c r="J70" s="88">
        <f t="shared" si="14"/>
        <v>1</v>
      </c>
      <c r="K70" s="89">
        <f t="shared" si="15"/>
        <v>2993</v>
      </c>
      <c r="L70" s="90">
        <f t="shared" si="15"/>
        <v>1</v>
      </c>
      <c r="M70" s="89">
        <f t="shared" si="15"/>
        <v>801</v>
      </c>
      <c r="N70" s="90">
        <f t="shared" si="15"/>
        <v>1</v>
      </c>
      <c r="O70" s="89">
        <f t="shared" si="15"/>
        <v>1456</v>
      </c>
      <c r="P70" s="90">
        <f t="shared" si="15"/>
        <v>1</v>
      </c>
      <c r="Q70" s="89">
        <f t="shared" si="15"/>
        <v>2120</v>
      </c>
      <c r="R70" s="90">
        <f t="shared" si="15"/>
        <v>1</v>
      </c>
      <c r="S70" s="89">
        <f t="shared" si="15"/>
        <v>363</v>
      </c>
      <c r="T70" s="91">
        <f t="shared" si="15"/>
        <v>1</v>
      </c>
      <c r="V70" s="59" t="s">
        <v>204</v>
      </c>
      <c r="W70" s="59">
        <v>233</v>
      </c>
      <c r="X70" s="60">
        <v>1</v>
      </c>
      <c r="Y70" s="59">
        <v>86</v>
      </c>
      <c r="Z70" s="60">
        <v>1</v>
      </c>
      <c r="AA70" s="59">
        <v>154</v>
      </c>
      <c r="AB70" s="60">
        <v>1</v>
      </c>
      <c r="AC70" s="59">
        <v>13</v>
      </c>
      <c r="AD70" s="60">
        <v>1</v>
      </c>
      <c r="AE70" s="59">
        <v>2993</v>
      </c>
      <c r="AF70" s="60">
        <v>1</v>
      </c>
      <c r="AG70" s="59">
        <v>801</v>
      </c>
      <c r="AH70" s="60">
        <v>1</v>
      </c>
      <c r="AI70" s="59">
        <v>1456</v>
      </c>
      <c r="AJ70" s="60">
        <v>1</v>
      </c>
      <c r="AK70" s="59">
        <v>2120</v>
      </c>
      <c r="AL70" s="60">
        <v>1</v>
      </c>
      <c r="AM70" s="59">
        <v>363</v>
      </c>
      <c r="AN70" s="60">
        <v>1</v>
      </c>
    </row>
    <row r="71" spans="1:40" ht="18.75">
      <c r="A71" s="119"/>
      <c r="B71" s="93"/>
      <c r="C71" s="108"/>
      <c r="D71" s="109"/>
      <c r="E71" s="108"/>
      <c r="F71" s="109"/>
      <c r="G71" s="108"/>
      <c r="H71" s="109"/>
      <c r="I71" s="108"/>
      <c r="J71" s="109"/>
      <c r="K71" s="110"/>
      <c r="L71" s="111"/>
      <c r="M71" s="110"/>
      <c r="N71" s="111"/>
      <c r="O71" s="110"/>
      <c r="P71" s="111"/>
      <c r="Q71" s="110"/>
      <c r="R71" s="111"/>
      <c r="S71" s="110"/>
      <c r="T71" s="112"/>
      <c r="V71" s="59"/>
    </row>
    <row r="72" spans="1:40" ht="19.5">
      <c r="A72" s="119"/>
      <c r="B72" s="93"/>
      <c r="C72" s="108"/>
      <c r="D72" s="109"/>
      <c r="E72" s="108"/>
      <c r="F72" s="109"/>
      <c r="G72" s="108"/>
      <c r="H72" s="109"/>
      <c r="I72" s="108"/>
      <c r="J72" s="109"/>
      <c r="K72" s="110"/>
      <c r="L72" s="111"/>
      <c r="M72" s="110"/>
      <c r="N72" s="111"/>
      <c r="O72" s="110"/>
      <c r="P72" s="111"/>
      <c r="Q72" s="110"/>
      <c r="R72" s="111"/>
      <c r="S72" s="110"/>
      <c r="T72" s="112"/>
      <c r="V72" s="58" t="s">
        <v>102</v>
      </c>
      <c r="W72" s="58"/>
      <c r="X72" s="58"/>
      <c r="Y72" s="58"/>
      <c r="Z72" s="58"/>
      <c r="AA72" s="58"/>
      <c r="AB72" s="58"/>
      <c r="AC72" s="58"/>
      <c r="AD72" s="58"/>
      <c r="AE72" s="58"/>
      <c r="AF72" s="58"/>
      <c r="AG72" s="58"/>
      <c r="AH72" s="58"/>
      <c r="AI72" s="58"/>
      <c r="AJ72" s="58"/>
      <c r="AK72" s="58"/>
      <c r="AL72" s="58"/>
      <c r="AM72" s="58"/>
      <c r="AN72" s="58"/>
    </row>
    <row r="73" spans="1:40" ht="18.75">
      <c r="A73" s="149" t="s">
        <v>41</v>
      </c>
      <c r="B73" s="113" t="s">
        <v>208</v>
      </c>
      <c r="C73" s="114">
        <f t="shared" ref="C73:R78" si="16">W73</f>
        <v>12</v>
      </c>
      <c r="D73" s="115">
        <f t="shared" si="16"/>
        <v>5.1499999999999997E-2</v>
      </c>
      <c r="E73" s="114">
        <f t="shared" si="16"/>
        <v>4</v>
      </c>
      <c r="F73" s="115">
        <f t="shared" si="16"/>
        <v>4.65E-2</v>
      </c>
      <c r="G73" s="114">
        <f t="shared" si="16"/>
        <v>8</v>
      </c>
      <c r="H73" s="115">
        <f t="shared" si="16"/>
        <v>5.1900000000000002E-2</v>
      </c>
      <c r="I73" s="114">
        <f t="shared" si="16"/>
        <v>2</v>
      </c>
      <c r="J73" s="115">
        <f t="shared" si="16"/>
        <v>0.15379999999999999</v>
      </c>
      <c r="K73" s="116">
        <f t="shared" si="16"/>
        <v>108</v>
      </c>
      <c r="L73" s="117">
        <f t="shared" si="16"/>
        <v>3.61E-2</v>
      </c>
      <c r="M73" s="116">
        <f t="shared" si="16"/>
        <v>35</v>
      </c>
      <c r="N73" s="117">
        <f t="shared" si="16"/>
        <v>4.3799999999999999E-2</v>
      </c>
      <c r="O73" s="116">
        <f t="shared" si="16"/>
        <v>64</v>
      </c>
      <c r="P73" s="117">
        <f t="shared" si="16"/>
        <v>4.3999999999999997E-2</v>
      </c>
      <c r="Q73" s="116">
        <f t="shared" si="16"/>
        <v>53</v>
      </c>
      <c r="R73" s="117">
        <f t="shared" si="16"/>
        <v>2.4899999999999999E-2</v>
      </c>
      <c r="S73" s="116">
        <f t="shared" ref="K73:T78" si="17">AM73</f>
        <v>9</v>
      </c>
      <c r="T73" s="118">
        <f t="shared" si="17"/>
        <v>2.4899999999999999E-2</v>
      </c>
      <c r="V73" s="59" t="s">
        <v>208</v>
      </c>
      <c r="W73" s="59">
        <v>12</v>
      </c>
      <c r="X73" s="60">
        <v>5.1499999999999997E-2</v>
      </c>
      <c r="Y73" s="59">
        <v>4</v>
      </c>
      <c r="Z73" s="60">
        <v>4.65E-2</v>
      </c>
      <c r="AA73" s="59">
        <v>8</v>
      </c>
      <c r="AB73" s="60">
        <v>5.1900000000000002E-2</v>
      </c>
      <c r="AC73" s="59">
        <v>2</v>
      </c>
      <c r="AD73" s="60">
        <v>0.15379999999999999</v>
      </c>
      <c r="AE73" s="59">
        <v>108</v>
      </c>
      <c r="AF73" s="60">
        <v>3.61E-2</v>
      </c>
      <c r="AG73" s="59">
        <v>35</v>
      </c>
      <c r="AH73" s="60">
        <v>4.3799999999999999E-2</v>
      </c>
      <c r="AI73" s="59">
        <v>64</v>
      </c>
      <c r="AJ73" s="60">
        <v>4.3999999999999997E-2</v>
      </c>
      <c r="AK73" s="59">
        <v>53</v>
      </c>
      <c r="AL73" s="60">
        <v>2.4899999999999999E-2</v>
      </c>
      <c r="AM73" s="59">
        <v>9</v>
      </c>
      <c r="AN73" s="60">
        <v>2.4899999999999999E-2</v>
      </c>
    </row>
    <row r="74" spans="1:40" ht="18.75">
      <c r="A74" s="149"/>
      <c r="B74" s="105" t="s">
        <v>209</v>
      </c>
      <c r="C74" s="82">
        <f t="shared" si="16"/>
        <v>17</v>
      </c>
      <c r="D74" s="83">
        <f t="shared" si="16"/>
        <v>7.2999999999999995E-2</v>
      </c>
      <c r="E74" s="82">
        <f t="shared" si="16"/>
        <v>14</v>
      </c>
      <c r="F74" s="83">
        <f t="shared" si="16"/>
        <v>0.1628</v>
      </c>
      <c r="G74" s="82">
        <f t="shared" si="16"/>
        <v>26</v>
      </c>
      <c r="H74" s="83">
        <f t="shared" si="16"/>
        <v>0.16880000000000001</v>
      </c>
      <c r="I74" s="82">
        <f t="shared" si="16"/>
        <v>2</v>
      </c>
      <c r="J74" s="83">
        <f t="shared" si="16"/>
        <v>0.15379999999999999</v>
      </c>
      <c r="K74" s="84">
        <f t="shared" si="17"/>
        <v>230</v>
      </c>
      <c r="L74" s="85">
        <f t="shared" si="17"/>
        <v>7.6999999999999999E-2</v>
      </c>
      <c r="M74" s="84">
        <f t="shared" si="17"/>
        <v>61</v>
      </c>
      <c r="N74" s="85">
        <f t="shared" si="17"/>
        <v>7.6300000000000007E-2</v>
      </c>
      <c r="O74" s="84">
        <f t="shared" si="17"/>
        <v>110</v>
      </c>
      <c r="P74" s="85">
        <f t="shared" si="17"/>
        <v>7.5499999999999998E-2</v>
      </c>
      <c r="Q74" s="84">
        <f t="shared" si="17"/>
        <v>160</v>
      </c>
      <c r="R74" s="85">
        <f t="shared" si="17"/>
        <v>7.5300000000000006E-2</v>
      </c>
      <c r="S74" s="84">
        <f t="shared" si="17"/>
        <v>19</v>
      </c>
      <c r="T74" s="86">
        <f t="shared" si="17"/>
        <v>5.2499999999999998E-2</v>
      </c>
      <c r="V74" s="59" t="s">
        <v>209</v>
      </c>
      <c r="W74" s="59">
        <v>17</v>
      </c>
      <c r="X74" s="60">
        <v>7.2999999999999995E-2</v>
      </c>
      <c r="Y74" s="59">
        <v>14</v>
      </c>
      <c r="Z74" s="60">
        <v>0.1628</v>
      </c>
      <c r="AA74" s="59">
        <v>26</v>
      </c>
      <c r="AB74" s="60">
        <v>0.16880000000000001</v>
      </c>
      <c r="AC74" s="59">
        <v>2</v>
      </c>
      <c r="AD74" s="60">
        <v>0.15379999999999999</v>
      </c>
      <c r="AE74" s="59">
        <v>230</v>
      </c>
      <c r="AF74" s="60">
        <v>7.6999999999999999E-2</v>
      </c>
      <c r="AG74" s="59">
        <v>61</v>
      </c>
      <c r="AH74" s="60">
        <v>7.6300000000000007E-2</v>
      </c>
      <c r="AI74" s="59">
        <v>110</v>
      </c>
      <c r="AJ74" s="60">
        <v>7.5499999999999998E-2</v>
      </c>
      <c r="AK74" s="59">
        <v>160</v>
      </c>
      <c r="AL74" s="60">
        <v>7.5300000000000006E-2</v>
      </c>
      <c r="AM74" s="59">
        <v>19</v>
      </c>
      <c r="AN74" s="60">
        <v>5.2499999999999998E-2</v>
      </c>
    </row>
    <row r="75" spans="1:40" ht="18.75">
      <c r="A75" s="149"/>
      <c r="B75" s="105" t="s">
        <v>210</v>
      </c>
      <c r="C75" s="82">
        <f t="shared" si="16"/>
        <v>51</v>
      </c>
      <c r="D75" s="83">
        <f t="shared" si="16"/>
        <v>0.21890000000000001</v>
      </c>
      <c r="E75" s="82">
        <f t="shared" si="16"/>
        <v>16</v>
      </c>
      <c r="F75" s="83">
        <f t="shared" si="16"/>
        <v>0.186</v>
      </c>
      <c r="G75" s="82">
        <f t="shared" si="16"/>
        <v>32</v>
      </c>
      <c r="H75" s="83">
        <f t="shared" si="16"/>
        <v>0.20780000000000001</v>
      </c>
      <c r="I75" s="82">
        <f t="shared" si="16"/>
        <v>1</v>
      </c>
      <c r="J75" s="83">
        <f t="shared" si="16"/>
        <v>7.6899999999999996E-2</v>
      </c>
      <c r="K75" s="84">
        <f t="shared" si="17"/>
        <v>470</v>
      </c>
      <c r="L75" s="85">
        <f t="shared" si="17"/>
        <v>0.1573</v>
      </c>
      <c r="M75" s="84">
        <f t="shared" si="17"/>
        <v>133</v>
      </c>
      <c r="N75" s="85">
        <f t="shared" si="17"/>
        <v>0.1663</v>
      </c>
      <c r="O75" s="84">
        <f t="shared" si="17"/>
        <v>241</v>
      </c>
      <c r="P75" s="85">
        <f t="shared" si="17"/>
        <v>0.16550000000000001</v>
      </c>
      <c r="Q75" s="84">
        <f t="shared" si="17"/>
        <v>372</v>
      </c>
      <c r="R75" s="85">
        <f t="shared" si="17"/>
        <v>0.17499999999999999</v>
      </c>
      <c r="S75" s="84">
        <f t="shared" si="17"/>
        <v>43</v>
      </c>
      <c r="T75" s="86">
        <f t="shared" si="17"/>
        <v>0.1188</v>
      </c>
      <c r="V75" s="59" t="s">
        <v>210</v>
      </c>
      <c r="W75" s="59">
        <v>51</v>
      </c>
      <c r="X75" s="60">
        <v>0.21890000000000001</v>
      </c>
      <c r="Y75" s="59">
        <v>16</v>
      </c>
      <c r="Z75" s="60">
        <v>0.186</v>
      </c>
      <c r="AA75" s="59">
        <v>32</v>
      </c>
      <c r="AB75" s="60">
        <v>0.20780000000000001</v>
      </c>
      <c r="AC75" s="59">
        <v>1</v>
      </c>
      <c r="AD75" s="60">
        <v>7.6899999999999996E-2</v>
      </c>
      <c r="AE75" s="59">
        <v>470</v>
      </c>
      <c r="AF75" s="60">
        <v>0.1573</v>
      </c>
      <c r="AG75" s="59">
        <v>133</v>
      </c>
      <c r="AH75" s="60">
        <v>0.1663</v>
      </c>
      <c r="AI75" s="59">
        <v>241</v>
      </c>
      <c r="AJ75" s="60">
        <v>0.16550000000000001</v>
      </c>
      <c r="AK75" s="59">
        <v>372</v>
      </c>
      <c r="AL75" s="60">
        <v>0.17499999999999999</v>
      </c>
      <c r="AM75" s="59">
        <v>43</v>
      </c>
      <c r="AN75" s="60">
        <v>0.1188</v>
      </c>
    </row>
    <row r="76" spans="1:40" ht="18.75">
      <c r="A76" s="149"/>
      <c r="B76" s="105" t="s">
        <v>211</v>
      </c>
      <c r="C76" s="82">
        <f t="shared" si="16"/>
        <v>107</v>
      </c>
      <c r="D76" s="83">
        <f t="shared" si="16"/>
        <v>0.4592</v>
      </c>
      <c r="E76" s="82">
        <f t="shared" si="16"/>
        <v>35</v>
      </c>
      <c r="F76" s="83">
        <f t="shared" si="16"/>
        <v>0.40699999999999997</v>
      </c>
      <c r="G76" s="82">
        <f t="shared" si="16"/>
        <v>67</v>
      </c>
      <c r="H76" s="83">
        <f t="shared" si="16"/>
        <v>0.43509999999999999</v>
      </c>
      <c r="I76" s="82">
        <f t="shared" si="16"/>
        <v>7</v>
      </c>
      <c r="J76" s="83">
        <f t="shared" si="16"/>
        <v>0.53849999999999998</v>
      </c>
      <c r="K76" s="84">
        <f t="shared" si="17"/>
        <v>1306</v>
      </c>
      <c r="L76" s="85">
        <f t="shared" si="17"/>
        <v>0.43709999999999999</v>
      </c>
      <c r="M76" s="84">
        <f t="shared" si="17"/>
        <v>323</v>
      </c>
      <c r="N76" s="85">
        <f t="shared" si="17"/>
        <v>0.40379999999999999</v>
      </c>
      <c r="O76" s="84">
        <f t="shared" si="17"/>
        <v>587</v>
      </c>
      <c r="P76" s="85">
        <f t="shared" si="17"/>
        <v>0.4032</v>
      </c>
      <c r="Q76" s="84">
        <f t="shared" si="17"/>
        <v>1013</v>
      </c>
      <c r="R76" s="85">
        <f t="shared" si="17"/>
        <v>0.47649999999999998</v>
      </c>
      <c r="S76" s="84">
        <f t="shared" si="17"/>
        <v>163</v>
      </c>
      <c r="T76" s="86">
        <f t="shared" si="17"/>
        <v>0.45029999999999998</v>
      </c>
      <c r="V76" s="59" t="s">
        <v>211</v>
      </c>
      <c r="W76" s="59">
        <v>107</v>
      </c>
      <c r="X76" s="60">
        <v>0.4592</v>
      </c>
      <c r="Y76" s="59">
        <v>35</v>
      </c>
      <c r="Z76" s="60">
        <v>0.40699999999999997</v>
      </c>
      <c r="AA76" s="59">
        <v>67</v>
      </c>
      <c r="AB76" s="60">
        <v>0.43509999999999999</v>
      </c>
      <c r="AC76" s="59">
        <v>7</v>
      </c>
      <c r="AD76" s="60">
        <v>0.53849999999999998</v>
      </c>
      <c r="AE76" s="59">
        <v>1306</v>
      </c>
      <c r="AF76" s="60">
        <v>0.43709999999999999</v>
      </c>
      <c r="AG76" s="59">
        <v>323</v>
      </c>
      <c r="AH76" s="60">
        <v>0.40379999999999999</v>
      </c>
      <c r="AI76" s="59">
        <v>587</v>
      </c>
      <c r="AJ76" s="60">
        <v>0.4032</v>
      </c>
      <c r="AK76" s="59">
        <v>1013</v>
      </c>
      <c r="AL76" s="60">
        <v>0.47649999999999998</v>
      </c>
      <c r="AM76" s="59">
        <v>163</v>
      </c>
      <c r="AN76" s="60">
        <v>0.45029999999999998</v>
      </c>
    </row>
    <row r="77" spans="1:40" ht="18.75">
      <c r="A77" s="149"/>
      <c r="B77" s="105" t="s">
        <v>212</v>
      </c>
      <c r="C77" s="82">
        <f t="shared" si="16"/>
        <v>46</v>
      </c>
      <c r="D77" s="83">
        <f t="shared" si="16"/>
        <v>0.19739999999999999</v>
      </c>
      <c r="E77" s="82">
        <f t="shared" si="16"/>
        <v>17</v>
      </c>
      <c r="F77" s="83">
        <f t="shared" si="16"/>
        <v>0.19769999999999999</v>
      </c>
      <c r="G77" s="82">
        <f t="shared" si="16"/>
        <v>21</v>
      </c>
      <c r="H77" s="83">
        <f t="shared" si="16"/>
        <v>0.13639999999999999</v>
      </c>
      <c r="I77" s="82">
        <f t="shared" si="16"/>
        <v>1</v>
      </c>
      <c r="J77" s="83">
        <f t="shared" si="16"/>
        <v>7.6899999999999996E-2</v>
      </c>
      <c r="K77" s="84">
        <f t="shared" si="17"/>
        <v>874</v>
      </c>
      <c r="L77" s="85">
        <f t="shared" si="17"/>
        <v>0.29249999999999998</v>
      </c>
      <c r="M77" s="84">
        <f t="shared" si="17"/>
        <v>248</v>
      </c>
      <c r="N77" s="85">
        <f t="shared" si="17"/>
        <v>0.31</v>
      </c>
      <c r="O77" s="84">
        <f t="shared" si="17"/>
        <v>454</v>
      </c>
      <c r="P77" s="85">
        <f t="shared" si="17"/>
        <v>0.31180000000000002</v>
      </c>
      <c r="Q77" s="84">
        <f t="shared" si="17"/>
        <v>528</v>
      </c>
      <c r="R77" s="85">
        <f t="shared" si="17"/>
        <v>0.24840000000000001</v>
      </c>
      <c r="S77" s="84">
        <f t="shared" si="17"/>
        <v>128</v>
      </c>
      <c r="T77" s="86">
        <f t="shared" si="17"/>
        <v>0.35360000000000003</v>
      </c>
      <c r="V77" s="59" t="s">
        <v>213</v>
      </c>
      <c r="W77" s="59">
        <v>46</v>
      </c>
      <c r="X77" s="60">
        <v>0.19739999999999999</v>
      </c>
      <c r="Y77" s="59">
        <v>17</v>
      </c>
      <c r="Z77" s="60">
        <v>0.19769999999999999</v>
      </c>
      <c r="AA77" s="59">
        <v>21</v>
      </c>
      <c r="AB77" s="60">
        <v>0.13639999999999999</v>
      </c>
      <c r="AC77" s="59">
        <v>1</v>
      </c>
      <c r="AD77" s="60">
        <v>7.6899999999999996E-2</v>
      </c>
      <c r="AE77" s="59">
        <v>874</v>
      </c>
      <c r="AF77" s="60">
        <v>0.29249999999999998</v>
      </c>
      <c r="AG77" s="59">
        <v>248</v>
      </c>
      <c r="AH77" s="60">
        <v>0.31</v>
      </c>
      <c r="AI77" s="59">
        <v>454</v>
      </c>
      <c r="AJ77" s="60">
        <v>0.31180000000000002</v>
      </c>
      <c r="AK77" s="59">
        <v>528</v>
      </c>
      <c r="AL77" s="60">
        <v>0.24840000000000001</v>
      </c>
      <c r="AM77" s="59">
        <v>128</v>
      </c>
      <c r="AN77" s="60">
        <v>0.35360000000000003</v>
      </c>
    </row>
    <row r="78" spans="1:40" ht="18.75">
      <c r="A78" s="149"/>
      <c r="B78" s="106" t="s">
        <v>203</v>
      </c>
      <c r="C78" s="87">
        <f t="shared" si="16"/>
        <v>233</v>
      </c>
      <c r="D78" s="88">
        <f t="shared" si="16"/>
        <v>1</v>
      </c>
      <c r="E78" s="87">
        <f t="shared" si="16"/>
        <v>86</v>
      </c>
      <c r="F78" s="88">
        <f t="shared" si="16"/>
        <v>1</v>
      </c>
      <c r="G78" s="87">
        <f t="shared" si="16"/>
        <v>154</v>
      </c>
      <c r="H78" s="88">
        <f t="shared" si="16"/>
        <v>1</v>
      </c>
      <c r="I78" s="87">
        <f t="shared" si="16"/>
        <v>13</v>
      </c>
      <c r="J78" s="88">
        <f t="shared" si="16"/>
        <v>1</v>
      </c>
      <c r="K78" s="89">
        <f t="shared" si="17"/>
        <v>2988</v>
      </c>
      <c r="L78" s="90">
        <f t="shared" si="17"/>
        <v>1</v>
      </c>
      <c r="M78" s="89">
        <f t="shared" si="17"/>
        <v>800</v>
      </c>
      <c r="N78" s="90">
        <f t="shared" si="17"/>
        <v>1</v>
      </c>
      <c r="O78" s="89">
        <f t="shared" si="17"/>
        <v>1456</v>
      </c>
      <c r="P78" s="90">
        <f t="shared" si="17"/>
        <v>1</v>
      </c>
      <c r="Q78" s="89">
        <f t="shared" si="17"/>
        <v>2126</v>
      </c>
      <c r="R78" s="90">
        <f t="shared" si="17"/>
        <v>1</v>
      </c>
      <c r="S78" s="89">
        <f t="shared" si="17"/>
        <v>362</v>
      </c>
      <c r="T78" s="91">
        <f t="shared" si="17"/>
        <v>1</v>
      </c>
      <c r="V78" s="59" t="s">
        <v>204</v>
      </c>
      <c r="W78" s="59">
        <v>233</v>
      </c>
      <c r="X78" s="60">
        <v>1</v>
      </c>
      <c r="Y78" s="59">
        <v>86</v>
      </c>
      <c r="Z78" s="60">
        <v>1</v>
      </c>
      <c r="AA78" s="59">
        <v>154</v>
      </c>
      <c r="AB78" s="60">
        <v>1</v>
      </c>
      <c r="AC78" s="59">
        <v>13</v>
      </c>
      <c r="AD78" s="60">
        <v>1</v>
      </c>
      <c r="AE78" s="59">
        <v>2988</v>
      </c>
      <c r="AF78" s="60">
        <v>1</v>
      </c>
      <c r="AG78" s="59">
        <v>800</v>
      </c>
      <c r="AH78" s="60">
        <v>1</v>
      </c>
      <c r="AI78" s="59">
        <v>1456</v>
      </c>
      <c r="AJ78" s="60">
        <v>1</v>
      </c>
      <c r="AK78" s="59">
        <v>2126</v>
      </c>
      <c r="AL78" s="60">
        <v>1</v>
      </c>
      <c r="AM78" s="59">
        <v>362</v>
      </c>
      <c r="AN78" s="60">
        <v>1</v>
      </c>
    </row>
    <row r="79" spans="1:40" ht="18.75">
      <c r="A79" s="119"/>
      <c r="B79" s="93"/>
      <c r="C79" s="108"/>
      <c r="D79" s="109"/>
      <c r="E79" s="108"/>
      <c r="F79" s="109"/>
      <c r="G79" s="108"/>
      <c r="H79" s="109"/>
      <c r="I79" s="108"/>
      <c r="J79" s="109"/>
      <c r="K79" s="110"/>
      <c r="L79" s="111"/>
      <c r="M79" s="110"/>
      <c r="N79" s="111"/>
      <c r="O79" s="110"/>
      <c r="P79" s="111"/>
      <c r="Q79" s="110"/>
      <c r="R79" s="111"/>
      <c r="S79" s="110"/>
      <c r="T79" s="112"/>
      <c r="V79" s="59"/>
    </row>
    <row r="80" spans="1:40" ht="19.5">
      <c r="A80" s="119"/>
      <c r="B80" s="93"/>
      <c r="C80" s="108"/>
      <c r="D80" s="109"/>
      <c r="E80" s="108"/>
      <c r="F80" s="109"/>
      <c r="G80" s="108"/>
      <c r="H80" s="109"/>
      <c r="I80" s="108"/>
      <c r="J80" s="109"/>
      <c r="K80" s="110"/>
      <c r="L80" s="111"/>
      <c r="M80" s="110"/>
      <c r="N80" s="111"/>
      <c r="O80" s="110"/>
      <c r="P80" s="111"/>
      <c r="Q80" s="110"/>
      <c r="R80" s="111"/>
      <c r="S80" s="110"/>
      <c r="T80" s="112"/>
      <c r="V80" s="58" t="s">
        <v>103</v>
      </c>
      <c r="W80" s="58"/>
      <c r="X80" s="58"/>
      <c r="Y80" s="58"/>
      <c r="Z80" s="58"/>
      <c r="AA80" s="58"/>
      <c r="AB80" s="58"/>
      <c r="AC80" s="58"/>
      <c r="AD80" s="58"/>
      <c r="AE80" s="58"/>
      <c r="AF80" s="58"/>
      <c r="AG80" s="58"/>
      <c r="AH80" s="58"/>
      <c r="AI80" s="58"/>
      <c r="AJ80" s="58"/>
      <c r="AK80" s="58"/>
      <c r="AL80" s="58"/>
      <c r="AM80" s="58"/>
      <c r="AN80" s="58"/>
    </row>
    <row r="81" spans="1:40" ht="18.75">
      <c r="A81" s="149" t="s">
        <v>223</v>
      </c>
      <c r="B81" s="113" t="s">
        <v>208</v>
      </c>
      <c r="C81" s="114">
        <f t="shared" ref="C81:R86" si="18">W81</f>
        <v>10</v>
      </c>
      <c r="D81" s="115">
        <f t="shared" si="18"/>
        <v>4.3099999999999999E-2</v>
      </c>
      <c r="E81" s="114">
        <f t="shared" si="18"/>
        <v>4</v>
      </c>
      <c r="F81" s="115">
        <f t="shared" si="18"/>
        <v>4.65E-2</v>
      </c>
      <c r="G81" s="114">
        <f t="shared" si="18"/>
        <v>6</v>
      </c>
      <c r="H81" s="115">
        <f t="shared" si="18"/>
        <v>3.9E-2</v>
      </c>
      <c r="I81" s="114">
        <f t="shared" si="18"/>
        <v>1</v>
      </c>
      <c r="J81" s="115">
        <f t="shared" si="18"/>
        <v>7.6899999999999996E-2</v>
      </c>
      <c r="K81" s="116">
        <f t="shared" si="18"/>
        <v>91</v>
      </c>
      <c r="L81" s="117">
        <f t="shared" si="18"/>
        <v>3.04E-2</v>
      </c>
      <c r="M81" s="116">
        <f t="shared" si="18"/>
        <v>28</v>
      </c>
      <c r="N81" s="117">
        <f t="shared" si="18"/>
        <v>3.5000000000000003E-2</v>
      </c>
      <c r="O81" s="116">
        <f t="shared" si="18"/>
        <v>57</v>
      </c>
      <c r="P81" s="117">
        <f t="shared" si="18"/>
        <v>3.9100000000000003E-2</v>
      </c>
      <c r="Q81" s="116">
        <f t="shared" si="18"/>
        <v>54</v>
      </c>
      <c r="R81" s="117">
        <f t="shared" si="18"/>
        <v>2.5399999999999999E-2</v>
      </c>
      <c r="S81" s="116">
        <f t="shared" ref="K81:T86" si="19">AM81</f>
        <v>12</v>
      </c>
      <c r="T81" s="118">
        <f t="shared" si="19"/>
        <v>3.3099999999999997E-2</v>
      </c>
      <c r="V81" s="59" t="s">
        <v>208</v>
      </c>
      <c r="W81" s="59">
        <v>10</v>
      </c>
      <c r="X81" s="60">
        <v>4.3099999999999999E-2</v>
      </c>
      <c r="Y81" s="59">
        <v>4</v>
      </c>
      <c r="Z81" s="60">
        <v>4.65E-2</v>
      </c>
      <c r="AA81" s="59">
        <v>6</v>
      </c>
      <c r="AB81" s="60">
        <v>3.9E-2</v>
      </c>
      <c r="AC81" s="59">
        <v>1</v>
      </c>
      <c r="AD81" s="60">
        <v>7.6899999999999996E-2</v>
      </c>
      <c r="AE81" s="59">
        <v>91</v>
      </c>
      <c r="AF81" s="60">
        <v>3.04E-2</v>
      </c>
      <c r="AG81" s="59">
        <v>28</v>
      </c>
      <c r="AH81" s="60">
        <v>3.5000000000000003E-2</v>
      </c>
      <c r="AI81" s="59">
        <v>57</v>
      </c>
      <c r="AJ81" s="60">
        <v>3.9100000000000003E-2</v>
      </c>
      <c r="AK81" s="59">
        <v>54</v>
      </c>
      <c r="AL81" s="60">
        <v>2.5399999999999999E-2</v>
      </c>
      <c r="AM81" s="59">
        <v>12</v>
      </c>
      <c r="AN81" s="60">
        <v>3.3099999999999997E-2</v>
      </c>
    </row>
    <row r="82" spans="1:40" ht="18.75">
      <c r="A82" s="149"/>
      <c r="B82" s="105" t="s">
        <v>209</v>
      </c>
      <c r="C82" s="82">
        <f t="shared" si="18"/>
        <v>24</v>
      </c>
      <c r="D82" s="83">
        <f t="shared" si="18"/>
        <v>0.10340000000000001</v>
      </c>
      <c r="E82" s="82">
        <f t="shared" si="18"/>
        <v>16</v>
      </c>
      <c r="F82" s="83">
        <f t="shared" si="18"/>
        <v>0.186</v>
      </c>
      <c r="G82" s="82">
        <f t="shared" si="18"/>
        <v>18</v>
      </c>
      <c r="H82" s="83">
        <f t="shared" si="18"/>
        <v>0.1169</v>
      </c>
      <c r="I82" s="82">
        <f t="shared" si="18"/>
        <v>2</v>
      </c>
      <c r="J82" s="83">
        <f t="shared" si="18"/>
        <v>0.15379999999999999</v>
      </c>
      <c r="K82" s="84">
        <f t="shared" si="19"/>
        <v>174</v>
      </c>
      <c r="L82" s="85">
        <f t="shared" si="19"/>
        <v>5.8200000000000002E-2</v>
      </c>
      <c r="M82" s="84">
        <f t="shared" si="19"/>
        <v>47</v>
      </c>
      <c r="N82" s="85">
        <f t="shared" si="19"/>
        <v>5.8799999999999998E-2</v>
      </c>
      <c r="O82" s="84">
        <f t="shared" si="19"/>
        <v>116</v>
      </c>
      <c r="P82" s="85">
        <f t="shared" si="19"/>
        <v>7.9699999999999993E-2</v>
      </c>
      <c r="Q82" s="84">
        <f t="shared" si="19"/>
        <v>143</v>
      </c>
      <c r="R82" s="85">
        <f t="shared" si="19"/>
        <v>6.7299999999999999E-2</v>
      </c>
      <c r="S82" s="84">
        <f t="shared" si="19"/>
        <v>14</v>
      </c>
      <c r="T82" s="86">
        <f t="shared" si="19"/>
        <v>3.8600000000000002E-2</v>
      </c>
      <c r="V82" s="59" t="s">
        <v>209</v>
      </c>
      <c r="W82" s="59">
        <v>24</v>
      </c>
      <c r="X82" s="60">
        <v>0.10340000000000001</v>
      </c>
      <c r="Y82" s="59">
        <v>16</v>
      </c>
      <c r="Z82" s="60">
        <v>0.186</v>
      </c>
      <c r="AA82" s="59">
        <v>18</v>
      </c>
      <c r="AB82" s="60">
        <v>0.1169</v>
      </c>
      <c r="AC82" s="59">
        <v>2</v>
      </c>
      <c r="AD82" s="60">
        <v>0.15379999999999999</v>
      </c>
      <c r="AE82" s="59">
        <v>174</v>
      </c>
      <c r="AF82" s="60">
        <v>5.8200000000000002E-2</v>
      </c>
      <c r="AG82" s="59">
        <v>47</v>
      </c>
      <c r="AH82" s="60">
        <v>5.8799999999999998E-2</v>
      </c>
      <c r="AI82" s="59">
        <v>116</v>
      </c>
      <c r="AJ82" s="60">
        <v>7.9699999999999993E-2</v>
      </c>
      <c r="AK82" s="59">
        <v>143</v>
      </c>
      <c r="AL82" s="60">
        <v>6.7299999999999999E-2</v>
      </c>
      <c r="AM82" s="59">
        <v>14</v>
      </c>
      <c r="AN82" s="60">
        <v>3.8600000000000002E-2</v>
      </c>
    </row>
    <row r="83" spans="1:40" ht="18.75">
      <c r="A83" s="149"/>
      <c r="B83" s="105" t="s">
        <v>210</v>
      </c>
      <c r="C83" s="82">
        <f t="shared" si="18"/>
        <v>42</v>
      </c>
      <c r="D83" s="83">
        <f t="shared" si="18"/>
        <v>0.18099999999999999</v>
      </c>
      <c r="E83" s="82">
        <f t="shared" si="18"/>
        <v>17</v>
      </c>
      <c r="F83" s="83">
        <f t="shared" si="18"/>
        <v>0.19769999999999999</v>
      </c>
      <c r="G83" s="82">
        <f t="shared" si="18"/>
        <v>32</v>
      </c>
      <c r="H83" s="83">
        <f t="shared" si="18"/>
        <v>0.20780000000000001</v>
      </c>
      <c r="I83" s="82">
        <f t="shared" si="18"/>
        <v>1</v>
      </c>
      <c r="J83" s="83">
        <f t="shared" si="18"/>
        <v>7.6899999999999996E-2</v>
      </c>
      <c r="K83" s="84">
        <f t="shared" si="19"/>
        <v>402</v>
      </c>
      <c r="L83" s="85">
        <f t="shared" si="19"/>
        <v>0.13450000000000001</v>
      </c>
      <c r="M83" s="84">
        <f t="shared" si="19"/>
        <v>131</v>
      </c>
      <c r="N83" s="85">
        <f t="shared" si="19"/>
        <v>0.1638</v>
      </c>
      <c r="O83" s="84">
        <f t="shared" si="19"/>
        <v>214</v>
      </c>
      <c r="P83" s="85">
        <f t="shared" si="19"/>
        <v>0.14699999999999999</v>
      </c>
      <c r="Q83" s="84">
        <f t="shared" si="19"/>
        <v>326</v>
      </c>
      <c r="R83" s="85">
        <f t="shared" si="19"/>
        <v>0.1535</v>
      </c>
      <c r="S83" s="84">
        <f t="shared" si="19"/>
        <v>47</v>
      </c>
      <c r="T83" s="86">
        <f t="shared" si="19"/>
        <v>0.1295</v>
      </c>
      <c r="V83" s="59" t="s">
        <v>210</v>
      </c>
      <c r="W83" s="59">
        <v>42</v>
      </c>
      <c r="X83" s="60">
        <v>0.18099999999999999</v>
      </c>
      <c r="Y83" s="59">
        <v>17</v>
      </c>
      <c r="Z83" s="60">
        <v>0.19769999999999999</v>
      </c>
      <c r="AA83" s="59">
        <v>32</v>
      </c>
      <c r="AB83" s="60">
        <v>0.20780000000000001</v>
      </c>
      <c r="AC83" s="59">
        <v>1</v>
      </c>
      <c r="AD83" s="60">
        <v>7.6899999999999996E-2</v>
      </c>
      <c r="AE83" s="59">
        <v>402</v>
      </c>
      <c r="AF83" s="60">
        <v>0.13450000000000001</v>
      </c>
      <c r="AG83" s="59">
        <v>131</v>
      </c>
      <c r="AH83" s="60">
        <v>0.1638</v>
      </c>
      <c r="AI83" s="59">
        <v>214</v>
      </c>
      <c r="AJ83" s="60">
        <v>0.14699999999999999</v>
      </c>
      <c r="AK83" s="59">
        <v>326</v>
      </c>
      <c r="AL83" s="60">
        <v>0.1535</v>
      </c>
      <c r="AM83" s="59">
        <v>47</v>
      </c>
      <c r="AN83" s="60">
        <v>0.1295</v>
      </c>
    </row>
    <row r="84" spans="1:40" ht="18.75">
      <c r="A84" s="149"/>
      <c r="B84" s="105" t="s">
        <v>211</v>
      </c>
      <c r="C84" s="82">
        <f t="shared" si="18"/>
        <v>101</v>
      </c>
      <c r="D84" s="83">
        <f t="shared" si="18"/>
        <v>0.43530000000000002</v>
      </c>
      <c r="E84" s="82">
        <f t="shared" si="18"/>
        <v>32</v>
      </c>
      <c r="F84" s="83">
        <f t="shared" si="18"/>
        <v>0.37209999999999999</v>
      </c>
      <c r="G84" s="82">
        <f t="shared" si="18"/>
        <v>67</v>
      </c>
      <c r="H84" s="83">
        <f t="shared" si="18"/>
        <v>0.43509999999999999</v>
      </c>
      <c r="I84" s="82">
        <f t="shared" si="18"/>
        <v>7</v>
      </c>
      <c r="J84" s="83">
        <f t="shared" si="18"/>
        <v>0.53849999999999998</v>
      </c>
      <c r="K84" s="84">
        <f t="shared" si="19"/>
        <v>1256</v>
      </c>
      <c r="L84" s="85">
        <f t="shared" si="19"/>
        <v>0.42020000000000002</v>
      </c>
      <c r="M84" s="84">
        <f t="shared" si="19"/>
        <v>307</v>
      </c>
      <c r="N84" s="85">
        <f t="shared" si="19"/>
        <v>0.38379999999999997</v>
      </c>
      <c r="O84" s="84">
        <f t="shared" si="19"/>
        <v>591</v>
      </c>
      <c r="P84" s="85">
        <f t="shared" si="19"/>
        <v>0.40589999999999998</v>
      </c>
      <c r="Q84" s="84">
        <f t="shared" si="19"/>
        <v>1019</v>
      </c>
      <c r="R84" s="85">
        <f t="shared" si="19"/>
        <v>0.4798</v>
      </c>
      <c r="S84" s="84">
        <f t="shared" si="19"/>
        <v>160</v>
      </c>
      <c r="T84" s="86">
        <f t="shared" si="19"/>
        <v>0.44080000000000003</v>
      </c>
      <c r="V84" s="59" t="s">
        <v>211</v>
      </c>
      <c r="W84" s="59">
        <v>101</v>
      </c>
      <c r="X84" s="60">
        <v>0.43530000000000002</v>
      </c>
      <c r="Y84" s="59">
        <v>32</v>
      </c>
      <c r="Z84" s="60">
        <v>0.37209999999999999</v>
      </c>
      <c r="AA84" s="59">
        <v>67</v>
      </c>
      <c r="AB84" s="60">
        <v>0.43509999999999999</v>
      </c>
      <c r="AC84" s="59">
        <v>7</v>
      </c>
      <c r="AD84" s="60">
        <v>0.53849999999999998</v>
      </c>
      <c r="AE84" s="59">
        <v>1256</v>
      </c>
      <c r="AF84" s="60">
        <v>0.42020000000000002</v>
      </c>
      <c r="AG84" s="59">
        <v>307</v>
      </c>
      <c r="AH84" s="60">
        <v>0.38379999999999997</v>
      </c>
      <c r="AI84" s="59">
        <v>591</v>
      </c>
      <c r="AJ84" s="60">
        <v>0.40589999999999998</v>
      </c>
      <c r="AK84" s="59">
        <v>1019</v>
      </c>
      <c r="AL84" s="60">
        <v>0.4798</v>
      </c>
      <c r="AM84" s="59">
        <v>160</v>
      </c>
      <c r="AN84" s="60">
        <v>0.44080000000000003</v>
      </c>
    </row>
    <row r="85" spans="1:40" ht="18.75">
      <c r="A85" s="149"/>
      <c r="B85" s="105" t="s">
        <v>212</v>
      </c>
      <c r="C85" s="82">
        <f t="shared" si="18"/>
        <v>55</v>
      </c>
      <c r="D85" s="83">
        <f t="shared" si="18"/>
        <v>0.23710000000000001</v>
      </c>
      <c r="E85" s="82">
        <f t="shared" si="18"/>
        <v>17</v>
      </c>
      <c r="F85" s="83">
        <f t="shared" si="18"/>
        <v>0.19769999999999999</v>
      </c>
      <c r="G85" s="82">
        <f t="shared" si="18"/>
        <v>31</v>
      </c>
      <c r="H85" s="83">
        <f t="shared" si="18"/>
        <v>0.20130000000000001</v>
      </c>
      <c r="I85" s="82">
        <f t="shared" si="18"/>
        <v>2</v>
      </c>
      <c r="J85" s="83">
        <f t="shared" si="18"/>
        <v>0.15379999999999999</v>
      </c>
      <c r="K85" s="84">
        <f t="shared" si="19"/>
        <v>1066</v>
      </c>
      <c r="L85" s="85">
        <f t="shared" si="19"/>
        <v>0.35659999999999997</v>
      </c>
      <c r="M85" s="84">
        <f t="shared" si="19"/>
        <v>287</v>
      </c>
      <c r="N85" s="85">
        <f t="shared" si="19"/>
        <v>0.35880000000000001</v>
      </c>
      <c r="O85" s="84">
        <f t="shared" si="19"/>
        <v>478</v>
      </c>
      <c r="P85" s="85">
        <f t="shared" si="19"/>
        <v>0.32829999999999998</v>
      </c>
      <c r="Q85" s="84">
        <f t="shared" si="19"/>
        <v>582</v>
      </c>
      <c r="R85" s="85">
        <f t="shared" si="19"/>
        <v>0.27400000000000002</v>
      </c>
      <c r="S85" s="84">
        <f t="shared" si="19"/>
        <v>130</v>
      </c>
      <c r="T85" s="86">
        <f t="shared" si="19"/>
        <v>0.35809999999999997</v>
      </c>
      <c r="V85" s="59" t="s">
        <v>213</v>
      </c>
      <c r="W85" s="59">
        <v>55</v>
      </c>
      <c r="X85" s="60">
        <v>0.23710000000000001</v>
      </c>
      <c r="Y85" s="59">
        <v>17</v>
      </c>
      <c r="Z85" s="60">
        <v>0.19769999999999999</v>
      </c>
      <c r="AA85" s="59">
        <v>31</v>
      </c>
      <c r="AB85" s="60">
        <v>0.20130000000000001</v>
      </c>
      <c r="AC85" s="59">
        <v>2</v>
      </c>
      <c r="AD85" s="60">
        <v>0.15379999999999999</v>
      </c>
      <c r="AE85" s="59">
        <v>1066</v>
      </c>
      <c r="AF85" s="60">
        <v>0.35659999999999997</v>
      </c>
      <c r="AG85" s="59">
        <v>287</v>
      </c>
      <c r="AH85" s="60">
        <v>0.35880000000000001</v>
      </c>
      <c r="AI85" s="59">
        <v>478</v>
      </c>
      <c r="AJ85" s="60">
        <v>0.32829999999999998</v>
      </c>
      <c r="AK85" s="59">
        <v>582</v>
      </c>
      <c r="AL85" s="60">
        <v>0.27400000000000002</v>
      </c>
      <c r="AM85" s="59">
        <v>130</v>
      </c>
      <c r="AN85" s="60">
        <v>0.35809999999999997</v>
      </c>
    </row>
    <row r="86" spans="1:40" ht="18.75">
      <c r="A86" s="149"/>
      <c r="B86" s="106" t="s">
        <v>203</v>
      </c>
      <c r="C86" s="87">
        <f t="shared" si="18"/>
        <v>232</v>
      </c>
      <c r="D86" s="88">
        <f t="shared" si="18"/>
        <v>1</v>
      </c>
      <c r="E86" s="87">
        <f t="shared" si="18"/>
        <v>86</v>
      </c>
      <c r="F86" s="88">
        <f t="shared" si="18"/>
        <v>1</v>
      </c>
      <c r="G86" s="87">
        <f t="shared" si="18"/>
        <v>154</v>
      </c>
      <c r="H86" s="88">
        <f t="shared" si="18"/>
        <v>1</v>
      </c>
      <c r="I86" s="87">
        <f t="shared" si="18"/>
        <v>13</v>
      </c>
      <c r="J86" s="88">
        <f t="shared" si="18"/>
        <v>1</v>
      </c>
      <c r="K86" s="89">
        <f t="shared" si="19"/>
        <v>2989</v>
      </c>
      <c r="L86" s="90">
        <f t="shared" si="19"/>
        <v>1</v>
      </c>
      <c r="M86" s="89">
        <f t="shared" si="19"/>
        <v>800</v>
      </c>
      <c r="N86" s="90">
        <f t="shared" si="19"/>
        <v>1</v>
      </c>
      <c r="O86" s="89">
        <f t="shared" si="19"/>
        <v>1456</v>
      </c>
      <c r="P86" s="90">
        <f t="shared" si="19"/>
        <v>1</v>
      </c>
      <c r="Q86" s="89">
        <f t="shared" si="19"/>
        <v>2124</v>
      </c>
      <c r="R86" s="90">
        <f t="shared" si="19"/>
        <v>1</v>
      </c>
      <c r="S86" s="89">
        <f t="shared" si="19"/>
        <v>363</v>
      </c>
      <c r="T86" s="91">
        <f t="shared" si="19"/>
        <v>1</v>
      </c>
      <c r="V86" s="59" t="s">
        <v>204</v>
      </c>
      <c r="W86" s="59">
        <v>232</v>
      </c>
      <c r="X86" s="60">
        <v>1</v>
      </c>
      <c r="Y86" s="59">
        <v>86</v>
      </c>
      <c r="Z86" s="60">
        <v>1</v>
      </c>
      <c r="AA86" s="59">
        <v>154</v>
      </c>
      <c r="AB86" s="60">
        <v>1</v>
      </c>
      <c r="AC86" s="59">
        <v>13</v>
      </c>
      <c r="AD86" s="60">
        <v>1</v>
      </c>
      <c r="AE86" s="59">
        <v>2989</v>
      </c>
      <c r="AF86" s="60">
        <v>1</v>
      </c>
      <c r="AG86" s="59">
        <v>800</v>
      </c>
      <c r="AH86" s="60">
        <v>1</v>
      </c>
      <c r="AI86" s="59">
        <v>1456</v>
      </c>
      <c r="AJ86" s="60">
        <v>1</v>
      </c>
      <c r="AK86" s="59">
        <v>2124</v>
      </c>
      <c r="AL86" s="60">
        <v>1</v>
      </c>
      <c r="AM86" s="59">
        <v>363</v>
      </c>
      <c r="AN86" s="60">
        <v>1</v>
      </c>
    </row>
    <row r="87" spans="1:40" ht="18.75">
      <c r="A87" s="119"/>
      <c r="B87" s="93"/>
      <c r="C87" s="108"/>
      <c r="D87" s="109"/>
      <c r="E87" s="108"/>
      <c r="F87" s="109"/>
      <c r="G87" s="108"/>
      <c r="H87" s="109"/>
      <c r="I87" s="108"/>
      <c r="J87" s="109"/>
      <c r="K87" s="110"/>
      <c r="L87" s="111"/>
      <c r="M87" s="110"/>
      <c r="N87" s="111"/>
      <c r="O87" s="110"/>
      <c r="P87" s="111"/>
      <c r="Q87" s="110"/>
      <c r="R87" s="111"/>
      <c r="S87" s="110"/>
      <c r="T87" s="112"/>
      <c r="V87" s="59"/>
    </row>
    <row r="88" spans="1:40" ht="19.5">
      <c r="A88" s="119"/>
      <c r="B88" s="93"/>
      <c r="C88" s="108"/>
      <c r="D88" s="109"/>
      <c r="E88" s="108"/>
      <c r="F88" s="109"/>
      <c r="G88" s="108"/>
      <c r="H88" s="109"/>
      <c r="I88" s="108"/>
      <c r="J88" s="109"/>
      <c r="K88" s="110"/>
      <c r="L88" s="111"/>
      <c r="M88" s="110"/>
      <c r="N88" s="111"/>
      <c r="O88" s="110"/>
      <c r="P88" s="111"/>
      <c r="Q88" s="110"/>
      <c r="R88" s="111"/>
      <c r="S88" s="110"/>
      <c r="T88" s="112"/>
      <c r="V88" s="58" t="s">
        <v>104</v>
      </c>
      <c r="W88" s="58"/>
      <c r="X88" s="58"/>
      <c r="Y88" s="58"/>
      <c r="Z88" s="58"/>
      <c r="AA88" s="58"/>
      <c r="AB88" s="58"/>
      <c r="AC88" s="58"/>
      <c r="AD88" s="58"/>
      <c r="AE88" s="58"/>
      <c r="AF88" s="58"/>
      <c r="AG88" s="58"/>
      <c r="AH88" s="58"/>
      <c r="AI88" s="58"/>
      <c r="AJ88" s="58"/>
      <c r="AK88" s="58"/>
      <c r="AL88" s="58"/>
      <c r="AM88" s="58"/>
      <c r="AN88" s="58"/>
    </row>
    <row r="89" spans="1:40" ht="18.75">
      <c r="A89" s="149" t="s">
        <v>105</v>
      </c>
      <c r="B89" s="113" t="s">
        <v>208</v>
      </c>
      <c r="C89" s="114">
        <f t="shared" ref="C89:R94" si="20">W89</f>
        <v>9</v>
      </c>
      <c r="D89" s="115">
        <f t="shared" si="20"/>
        <v>3.9100000000000003E-2</v>
      </c>
      <c r="E89" s="114">
        <f t="shared" si="20"/>
        <v>2</v>
      </c>
      <c r="F89" s="115">
        <f t="shared" si="20"/>
        <v>2.3300000000000001E-2</v>
      </c>
      <c r="G89" s="114">
        <f t="shared" si="20"/>
        <v>4</v>
      </c>
      <c r="H89" s="115">
        <f t="shared" si="20"/>
        <v>2.5999999999999999E-2</v>
      </c>
      <c r="I89" s="114">
        <f t="shared" si="20"/>
        <v>1</v>
      </c>
      <c r="J89" s="115">
        <f t="shared" si="20"/>
        <v>7.6899999999999996E-2</v>
      </c>
      <c r="K89" s="116">
        <f t="shared" si="20"/>
        <v>86</v>
      </c>
      <c r="L89" s="117">
        <f t="shared" si="20"/>
        <v>2.8899999999999999E-2</v>
      </c>
      <c r="M89" s="116">
        <f t="shared" si="20"/>
        <v>14</v>
      </c>
      <c r="N89" s="117">
        <f t="shared" si="20"/>
        <v>1.7600000000000001E-2</v>
      </c>
      <c r="O89" s="116">
        <f t="shared" si="20"/>
        <v>60</v>
      </c>
      <c r="P89" s="117">
        <f t="shared" si="20"/>
        <v>4.1300000000000003E-2</v>
      </c>
      <c r="Q89" s="116">
        <f t="shared" si="20"/>
        <v>44</v>
      </c>
      <c r="R89" s="117">
        <f t="shared" si="20"/>
        <v>2.07E-2</v>
      </c>
      <c r="S89" s="116">
        <f t="shared" ref="K89:T94" si="21">AM89</f>
        <v>11</v>
      </c>
      <c r="T89" s="118">
        <f t="shared" si="21"/>
        <v>3.04E-2</v>
      </c>
      <c r="V89" s="59" t="s">
        <v>208</v>
      </c>
      <c r="W89" s="59">
        <v>9</v>
      </c>
      <c r="X89" s="60">
        <v>3.9100000000000003E-2</v>
      </c>
      <c r="Y89" s="59">
        <v>2</v>
      </c>
      <c r="Z89" s="60">
        <v>2.3300000000000001E-2</v>
      </c>
      <c r="AA89" s="59">
        <v>4</v>
      </c>
      <c r="AB89" s="60">
        <v>2.5999999999999999E-2</v>
      </c>
      <c r="AC89" s="59">
        <v>1</v>
      </c>
      <c r="AD89" s="60">
        <v>7.6899999999999996E-2</v>
      </c>
      <c r="AE89" s="59">
        <v>86</v>
      </c>
      <c r="AF89" s="60">
        <v>2.8899999999999999E-2</v>
      </c>
      <c r="AG89" s="59">
        <v>14</v>
      </c>
      <c r="AH89" s="60">
        <v>1.7600000000000001E-2</v>
      </c>
      <c r="AI89" s="59">
        <v>60</v>
      </c>
      <c r="AJ89" s="60">
        <v>4.1300000000000003E-2</v>
      </c>
      <c r="AK89" s="59">
        <v>44</v>
      </c>
      <c r="AL89" s="60">
        <v>2.07E-2</v>
      </c>
      <c r="AM89" s="59">
        <v>11</v>
      </c>
      <c r="AN89" s="60">
        <v>3.04E-2</v>
      </c>
    </row>
    <row r="90" spans="1:40" ht="18.75">
      <c r="A90" s="149"/>
      <c r="B90" s="105" t="s">
        <v>209</v>
      </c>
      <c r="C90" s="82">
        <f t="shared" si="20"/>
        <v>25</v>
      </c>
      <c r="D90" s="83">
        <f t="shared" si="20"/>
        <v>0.1087</v>
      </c>
      <c r="E90" s="82">
        <f t="shared" si="20"/>
        <v>5</v>
      </c>
      <c r="F90" s="83">
        <f t="shared" si="20"/>
        <v>5.8099999999999999E-2</v>
      </c>
      <c r="G90" s="82">
        <f t="shared" si="20"/>
        <v>9</v>
      </c>
      <c r="H90" s="83">
        <f t="shared" si="20"/>
        <v>5.8400000000000001E-2</v>
      </c>
      <c r="I90" s="82">
        <f t="shared" si="20"/>
        <v>1</v>
      </c>
      <c r="J90" s="83">
        <f t="shared" si="20"/>
        <v>7.6899999999999996E-2</v>
      </c>
      <c r="K90" s="84">
        <f t="shared" si="21"/>
        <v>163</v>
      </c>
      <c r="L90" s="85">
        <f t="shared" si="21"/>
        <v>5.4699999999999999E-2</v>
      </c>
      <c r="M90" s="84">
        <f t="shared" si="21"/>
        <v>24</v>
      </c>
      <c r="N90" s="85">
        <f t="shared" si="21"/>
        <v>3.0099999999999998E-2</v>
      </c>
      <c r="O90" s="84">
        <f t="shared" si="21"/>
        <v>80</v>
      </c>
      <c r="P90" s="85">
        <f t="shared" si="21"/>
        <v>5.5100000000000003E-2</v>
      </c>
      <c r="Q90" s="84">
        <f t="shared" si="21"/>
        <v>118</v>
      </c>
      <c r="R90" s="85">
        <f t="shared" si="21"/>
        <v>5.5599999999999997E-2</v>
      </c>
      <c r="S90" s="84">
        <f t="shared" si="21"/>
        <v>19</v>
      </c>
      <c r="T90" s="86">
        <f t="shared" si="21"/>
        <v>5.2499999999999998E-2</v>
      </c>
      <c r="V90" s="59" t="s">
        <v>209</v>
      </c>
      <c r="W90" s="59">
        <v>25</v>
      </c>
      <c r="X90" s="60">
        <v>0.1087</v>
      </c>
      <c r="Y90" s="59">
        <v>5</v>
      </c>
      <c r="Z90" s="60">
        <v>5.8099999999999999E-2</v>
      </c>
      <c r="AA90" s="59">
        <v>9</v>
      </c>
      <c r="AB90" s="60">
        <v>5.8400000000000001E-2</v>
      </c>
      <c r="AC90" s="59">
        <v>1</v>
      </c>
      <c r="AD90" s="60">
        <v>7.6899999999999996E-2</v>
      </c>
      <c r="AE90" s="59">
        <v>163</v>
      </c>
      <c r="AF90" s="60">
        <v>5.4699999999999999E-2</v>
      </c>
      <c r="AG90" s="59">
        <v>24</v>
      </c>
      <c r="AH90" s="60">
        <v>3.0099999999999998E-2</v>
      </c>
      <c r="AI90" s="59">
        <v>80</v>
      </c>
      <c r="AJ90" s="60">
        <v>5.5100000000000003E-2</v>
      </c>
      <c r="AK90" s="59">
        <v>118</v>
      </c>
      <c r="AL90" s="60">
        <v>5.5599999999999997E-2</v>
      </c>
      <c r="AM90" s="59">
        <v>19</v>
      </c>
      <c r="AN90" s="60">
        <v>5.2499999999999998E-2</v>
      </c>
    </row>
    <row r="91" spans="1:40" ht="18.75">
      <c r="A91" s="149"/>
      <c r="B91" s="105" t="s">
        <v>210</v>
      </c>
      <c r="C91" s="82">
        <f t="shared" si="20"/>
        <v>32</v>
      </c>
      <c r="D91" s="83">
        <f t="shared" si="20"/>
        <v>0.1391</v>
      </c>
      <c r="E91" s="82">
        <f t="shared" si="20"/>
        <v>17</v>
      </c>
      <c r="F91" s="83">
        <f t="shared" si="20"/>
        <v>0.19769999999999999</v>
      </c>
      <c r="G91" s="82">
        <f t="shared" si="20"/>
        <v>40</v>
      </c>
      <c r="H91" s="83">
        <f t="shared" si="20"/>
        <v>0.25969999999999999</v>
      </c>
      <c r="I91" s="82">
        <f t="shared" si="20"/>
        <v>2</v>
      </c>
      <c r="J91" s="83">
        <f t="shared" si="20"/>
        <v>0.15379999999999999</v>
      </c>
      <c r="K91" s="84">
        <f t="shared" si="21"/>
        <v>479</v>
      </c>
      <c r="L91" s="85">
        <f t="shared" si="21"/>
        <v>0.1608</v>
      </c>
      <c r="M91" s="84">
        <f t="shared" si="21"/>
        <v>138</v>
      </c>
      <c r="N91" s="85">
        <f t="shared" si="21"/>
        <v>0.1731</v>
      </c>
      <c r="O91" s="84">
        <f t="shared" si="21"/>
        <v>224</v>
      </c>
      <c r="P91" s="85">
        <f t="shared" si="21"/>
        <v>0.1542</v>
      </c>
      <c r="Q91" s="84">
        <f t="shared" si="21"/>
        <v>349</v>
      </c>
      <c r="R91" s="85">
        <f t="shared" si="21"/>
        <v>0.16450000000000001</v>
      </c>
      <c r="S91" s="84">
        <f t="shared" si="21"/>
        <v>40</v>
      </c>
      <c r="T91" s="86">
        <f t="shared" si="21"/>
        <v>0.1105</v>
      </c>
      <c r="V91" s="59" t="s">
        <v>210</v>
      </c>
      <c r="W91" s="59">
        <v>32</v>
      </c>
      <c r="X91" s="60">
        <v>0.1391</v>
      </c>
      <c r="Y91" s="59">
        <v>17</v>
      </c>
      <c r="Z91" s="60">
        <v>0.19769999999999999</v>
      </c>
      <c r="AA91" s="59">
        <v>40</v>
      </c>
      <c r="AB91" s="60">
        <v>0.25969999999999999</v>
      </c>
      <c r="AC91" s="59">
        <v>2</v>
      </c>
      <c r="AD91" s="60">
        <v>0.15379999999999999</v>
      </c>
      <c r="AE91" s="59">
        <v>479</v>
      </c>
      <c r="AF91" s="60">
        <v>0.1608</v>
      </c>
      <c r="AG91" s="59">
        <v>138</v>
      </c>
      <c r="AH91" s="60">
        <v>0.1731</v>
      </c>
      <c r="AI91" s="59">
        <v>224</v>
      </c>
      <c r="AJ91" s="60">
        <v>0.1542</v>
      </c>
      <c r="AK91" s="59">
        <v>349</v>
      </c>
      <c r="AL91" s="60">
        <v>0.16450000000000001</v>
      </c>
      <c r="AM91" s="59">
        <v>40</v>
      </c>
      <c r="AN91" s="60">
        <v>0.1105</v>
      </c>
    </row>
    <row r="92" spans="1:40" ht="18.75">
      <c r="A92" s="149"/>
      <c r="B92" s="105" t="s">
        <v>211</v>
      </c>
      <c r="C92" s="82">
        <f t="shared" si="20"/>
        <v>109</v>
      </c>
      <c r="D92" s="83">
        <f t="shared" si="20"/>
        <v>0.47389999999999999</v>
      </c>
      <c r="E92" s="82">
        <f t="shared" si="20"/>
        <v>41</v>
      </c>
      <c r="F92" s="83">
        <f t="shared" si="20"/>
        <v>0.47670000000000001</v>
      </c>
      <c r="G92" s="82">
        <f t="shared" si="20"/>
        <v>68</v>
      </c>
      <c r="H92" s="83">
        <f t="shared" si="20"/>
        <v>0.44159999999999999</v>
      </c>
      <c r="I92" s="82">
        <f t="shared" si="20"/>
        <v>8</v>
      </c>
      <c r="J92" s="83">
        <f t="shared" si="20"/>
        <v>0.61539999999999995</v>
      </c>
      <c r="K92" s="84">
        <f t="shared" si="21"/>
        <v>1256</v>
      </c>
      <c r="L92" s="85">
        <f t="shared" si="21"/>
        <v>0.42180000000000001</v>
      </c>
      <c r="M92" s="84">
        <f t="shared" si="21"/>
        <v>323</v>
      </c>
      <c r="N92" s="85">
        <f t="shared" si="21"/>
        <v>0.40529999999999999</v>
      </c>
      <c r="O92" s="84">
        <f t="shared" si="21"/>
        <v>576</v>
      </c>
      <c r="P92" s="85">
        <f t="shared" si="21"/>
        <v>0.39639999999999997</v>
      </c>
      <c r="Q92" s="84">
        <f t="shared" si="21"/>
        <v>964</v>
      </c>
      <c r="R92" s="85">
        <f t="shared" si="21"/>
        <v>0.45429999999999998</v>
      </c>
      <c r="S92" s="84">
        <f t="shared" si="21"/>
        <v>163</v>
      </c>
      <c r="T92" s="86">
        <f t="shared" si="21"/>
        <v>0.45029999999999998</v>
      </c>
      <c r="V92" s="59" t="s">
        <v>211</v>
      </c>
      <c r="W92" s="59">
        <v>109</v>
      </c>
      <c r="X92" s="60">
        <v>0.47389999999999999</v>
      </c>
      <c r="Y92" s="59">
        <v>41</v>
      </c>
      <c r="Z92" s="60">
        <v>0.47670000000000001</v>
      </c>
      <c r="AA92" s="59">
        <v>68</v>
      </c>
      <c r="AB92" s="60">
        <v>0.44159999999999999</v>
      </c>
      <c r="AC92" s="59">
        <v>8</v>
      </c>
      <c r="AD92" s="60">
        <v>0.61539999999999995</v>
      </c>
      <c r="AE92" s="59">
        <v>1256</v>
      </c>
      <c r="AF92" s="60">
        <v>0.42180000000000001</v>
      </c>
      <c r="AG92" s="59">
        <v>323</v>
      </c>
      <c r="AH92" s="60">
        <v>0.40529999999999999</v>
      </c>
      <c r="AI92" s="59">
        <v>576</v>
      </c>
      <c r="AJ92" s="60">
        <v>0.39639999999999997</v>
      </c>
      <c r="AK92" s="59">
        <v>964</v>
      </c>
      <c r="AL92" s="60">
        <v>0.45429999999999998</v>
      </c>
      <c r="AM92" s="59">
        <v>163</v>
      </c>
      <c r="AN92" s="60">
        <v>0.45029999999999998</v>
      </c>
    </row>
    <row r="93" spans="1:40" ht="18.75">
      <c r="A93" s="149"/>
      <c r="B93" s="105" t="s">
        <v>212</v>
      </c>
      <c r="C93" s="82">
        <f t="shared" si="20"/>
        <v>55</v>
      </c>
      <c r="D93" s="83">
        <f t="shared" si="20"/>
        <v>0.23910000000000001</v>
      </c>
      <c r="E93" s="82">
        <f t="shared" si="20"/>
        <v>21</v>
      </c>
      <c r="F93" s="83">
        <f t="shared" si="20"/>
        <v>0.2442</v>
      </c>
      <c r="G93" s="82">
        <f t="shared" si="20"/>
        <v>33</v>
      </c>
      <c r="H93" s="83">
        <f t="shared" si="20"/>
        <v>0.21429999999999999</v>
      </c>
      <c r="I93" s="82">
        <f t="shared" si="20"/>
        <v>1</v>
      </c>
      <c r="J93" s="83">
        <f t="shared" si="20"/>
        <v>7.6899999999999996E-2</v>
      </c>
      <c r="K93" s="84">
        <f t="shared" si="21"/>
        <v>994</v>
      </c>
      <c r="L93" s="85">
        <f t="shared" si="21"/>
        <v>0.33379999999999999</v>
      </c>
      <c r="M93" s="84">
        <f t="shared" si="21"/>
        <v>298</v>
      </c>
      <c r="N93" s="85">
        <f t="shared" si="21"/>
        <v>0.37390000000000001</v>
      </c>
      <c r="O93" s="84">
        <f t="shared" si="21"/>
        <v>513</v>
      </c>
      <c r="P93" s="85">
        <f t="shared" si="21"/>
        <v>0.35310000000000002</v>
      </c>
      <c r="Q93" s="84">
        <f t="shared" si="21"/>
        <v>647</v>
      </c>
      <c r="R93" s="85">
        <f t="shared" si="21"/>
        <v>0.3049</v>
      </c>
      <c r="S93" s="84">
        <f t="shared" si="21"/>
        <v>129</v>
      </c>
      <c r="T93" s="86">
        <f t="shared" si="21"/>
        <v>0.35639999999999999</v>
      </c>
      <c r="V93" s="59" t="s">
        <v>213</v>
      </c>
      <c r="W93" s="59">
        <v>55</v>
      </c>
      <c r="X93" s="60">
        <v>0.23910000000000001</v>
      </c>
      <c r="Y93" s="59">
        <v>21</v>
      </c>
      <c r="Z93" s="60">
        <v>0.2442</v>
      </c>
      <c r="AA93" s="59">
        <v>33</v>
      </c>
      <c r="AB93" s="60">
        <v>0.21429999999999999</v>
      </c>
      <c r="AC93" s="59">
        <v>1</v>
      </c>
      <c r="AD93" s="60">
        <v>7.6899999999999996E-2</v>
      </c>
      <c r="AE93" s="59">
        <v>994</v>
      </c>
      <c r="AF93" s="60">
        <v>0.33379999999999999</v>
      </c>
      <c r="AG93" s="59">
        <v>298</v>
      </c>
      <c r="AH93" s="60">
        <v>0.37390000000000001</v>
      </c>
      <c r="AI93" s="59">
        <v>513</v>
      </c>
      <c r="AJ93" s="60">
        <v>0.35310000000000002</v>
      </c>
      <c r="AK93" s="59">
        <v>647</v>
      </c>
      <c r="AL93" s="60">
        <v>0.3049</v>
      </c>
      <c r="AM93" s="59">
        <v>129</v>
      </c>
      <c r="AN93" s="60">
        <v>0.35639999999999999</v>
      </c>
    </row>
    <row r="94" spans="1:40" ht="18.75">
      <c r="A94" s="149"/>
      <c r="B94" s="106" t="s">
        <v>203</v>
      </c>
      <c r="C94" s="87">
        <f t="shared" si="20"/>
        <v>230</v>
      </c>
      <c r="D94" s="88">
        <f t="shared" si="20"/>
        <v>1</v>
      </c>
      <c r="E94" s="87">
        <f t="shared" si="20"/>
        <v>86</v>
      </c>
      <c r="F94" s="88">
        <f t="shared" si="20"/>
        <v>1</v>
      </c>
      <c r="G94" s="87">
        <f t="shared" si="20"/>
        <v>154</v>
      </c>
      <c r="H94" s="88">
        <f t="shared" si="20"/>
        <v>1</v>
      </c>
      <c r="I94" s="87">
        <f t="shared" si="20"/>
        <v>13</v>
      </c>
      <c r="J94" s="88">
        <f t="shared" si="20"/>
        <v>1</v>
      </c>
      <c r="K94" s="89">
        <f t="shared" si="21"/>
        <v>2978</v>
      </c>
      <c r="L94" s="90">
        <f t="shared" si="21"/>
        <v>1</v>
      </c>
      <c r="M94" s="89">
        <f t="shared" si="21"/>
        <v>797</v>
      </c>
      <c r="N94" s="90">
        <f t="shared" si="21"/>
        <v>1</v>
      </c>
      <c r="O94" s="89">
        <f t="shared" si="21"/>
        <v>1453</v>
      </c>
      <c r="P94" s="90">
        <f t="shared" si="21"/>
        <v>1</v>
      </c>
      <c r="Q94" s="89">
        <f t="shared" si="21"/>
        <v>2122</v>
      </c>
      <c r="R94" s="90">
        <f t="shared" si="21"/>
        <v>1</v>
      </c>
      <c r="S94" s="89">
        <f t="shared" si="21"/>
        <v>362</v>
      </c>
      <c r="T94" s="91">
        <f t="shared" si="21"/>
        <v>1</v>
      </c>
      <c r="V94" s="59" t="s">
        <v>204</v>
      </c>
      <c r="W94" s="59">
        <v>230</v>
      </c>
      <c r="X94" s="60">
        <v>1</v>
      </c>
      <c r="Y94" s="59">
        <v>86</v>
      </c>
      <c r="Z94" s="60">
        <v>1</v>
      </c>
      <c r="AA94" s="59">
        <v>154</v>
      </c>
      <c r="AB94" s="60">
        <v>1</v>
      </c>
      <c r="AC94" s="59">
        <v>13</v>
      </c>
      <c r="AD94" s="60">
        <v>1</v>
      </c>
      <c r="AE94" s="59">
        <v>2978</v>
      </c>
      <c r="AF94" s="60">
        <v>1</v>
      </c>
      <c r="AG94" s="59">
        <v>797</v>
      </c>
      <c r="AH94" s="60">
        <v>1</v>
      </c>
      <c r="AI94" s="59">
        <v>1453</v>
      </c>
      <c r="AJ94" s="60">
        <v>1</v>
      </c>
      <c r="AK94" s="59">
        <v>2122</v>
      </c>
      <c r="AL94" s="60">
        <v>1</v>
      </c>
      <c r="AM94" s="59">
        <v>362</v>
      </c>
      <c r="AN94" s="60">
        <v>1</v>
      </c>
    </row>
    <row r="95" spans="1:40" ht="18.75">
      <c r="A95" s="119"/>
      <c r="B95" s="93"/>
      <c r="C95" s="108"/>
      <c r="D95" s="109"/>
      <c r="E95" s="108"/>
      <c r="F95" s="109"/>
      <c r="G95" s="108"/>
      <c r="H95" s="109"/>
      <c r="I95" s="108"/>
      <c r="J95" s="109"/>
      <c r="K95" s="110"/>
      <c r="L95" s="111"/>
      <c r="M95" s="110"/>
      <c r="N95" s="111"/>
      <c r="O95" s="110"/>
      <c r="P95" s="111"/>
      <c r="Q95" s="110"/>
      <c r="R95" s="111"/>
      <c r="S95" s="110"/>
      <c r="T95" s="112"/>
      <c r="V95" s="59"/>
    </row>
    <row r="96" spans="1:40" ht="19.5">
      <c r="A96" s="119"/>
      <c r="B96" s="93"/>
      <c r="C96" s="108"/>
      <c r="D96" s="109"/>
      <c r="E96" s="108"/>
      <c r="F96" s="109"/>
      <c r="G96" s="108"/>
      <c r="H96" s="109"/>
      <c r="I96" s="108"/>
      <c r="J96" s="109"/>
      <c r="K96" s="110"/>
      <c r="L96" s="111"/>
      <c r="M96" s="110"/>
      <c r="N96" s="111"/>
      <c r="O96" s="110"/>
      <c r="P96" s="111"/>
      <c r="Q96" s="110"/>
      <c r="R96" s="111"/>
      <c r="S96" s="110"/>
      <c r="T96" s="112"/>
      <c r="V96" s="58" t="s">
        <v>106</v>
      </c>
      <c r="W96" s="58"/>
      <c r="X96" s="58"/>
      <c r="Y96" s="58"/>
      <c r="Z96" s="58"/>
      <c r="AA96" s="58"/>
      <c r="AB96" s="58"/>
      <c r="AC96" s="58"/>
      <c r="AD96" s="58"/>
      <c r="AE96" s="58"/>
      <c r="AF96" s="58"/>
      <c r="AG96" s="58"/>
      <c r="AH96" s="58"/>
      <c r="AI96" s="58"/>
      <c r="AJ96" s="58"/>
      <c r="AK96" s="58"/>
      <c r="AL96" s="58"/>
      <c r="AM96" s="58"/>
      <c r="AN96" s="58"/>
    </row>
    <row r="97" spans="1:40" ht="18.75">
      <c r="A97" s="149" t="s">
        <v>107</v>
      </c>
      <c r="B97" s="113" t="s">
        <v>208</v>
      </c>
      <c r="C97" s="114">
        <f t="shared" ref="C97:R102" si="22">W97</f>
        <v>8</v>
      </c>
      <c r="D97" s="115">
        <f t="shared" si="22"/>
        <v>3.4500000000000003E-2</v>
      </c>
      <c r="E97" s="114">
        <f t="shared" si="22"/>
        <v>2</v>
      </c>
      <c r="F97" s="115">
        <f t="shared" si="22"/>
        <v>2.3300000000000001E-2</v>
      </c>
      <c r="G97" s="114">
        <f t="shared" si="22"/>
        <v>3</v>
      </c>
      <c r="H97" s="115">
        <f t="shared" si="22"/>
        <v>1.9699999999999999E-2</v>
      </c>
      <c r="I97" s="114">
        <f t="shared" si="22"/>
        <v>1</v>
      </c>
      <c r="J97" s="115">
        <f t="shared" si="22"/>
        <v>7.6899999999999996E-2</v>
      </c>
      <c r="K97" s="116">
        <f t="shared" si="22"/>
        <v>80</v>
      </c>
      <c r="L97" s="117">
        <f t="shared" si="22"/>
        <v>2.69E-2</v>
      </c>
      <c r="M97" s="116">
        <f t="shared" si="22"/>
        <v>9</v>
      </c>
      <c r="N97" s="117">
        <f t="shared" si="22"/>
        <v>1.1299999999999999E-2</v>
      </c>
      <c r="O97" s="116">
        <f t="shared" si="22"/>
        <v>56</v>
      </c>
      <c r="P97" s="117">
        <f t="shared" si="22"/>
        <v>3.8600000000000002E-2</v>
      </c>
      <c r="Q97" s="116">
        <f t="shared" si="22"/>
        <v>38</v>
      </c>
      <c r="R97" s="117">
        <f t="shared" si="22"/>
        <v>1.7899999999999999E-2</v>
      </c>
      <c r="S97" s="116">
        <f t="shared" ref="K97:T102" si="23">AM97</f>
        <v>6</v>
      </c>
      <c r="T97" s="118">
        <f t="shared" si="23"/>
        <v>1.66E-2</v>
      </c>
      <c r="V97" s="59" t="s">
        <v>208</v>
      </c>
      <c r="W97" s="59">
        <v>8</v>
      </c>
      <c r="X97" s="60">
        <v>3.4500000000000003E-2</v>
      </c>
      <c r="Y97" s="59">
        <v>2</v>
      </c>
      <c r="Z97" s="60">
        <v>2.3300000000000001E-2</v>
      </c>
      <c r="AA97" s="59">
        <v>3</v>
      </c>
      <c r="AB97" s="60">
        <v>1.9699999999999999E-2</v>
      </c>
      <c r="AC97" s="59">
        <v>1</v>
      </c>
      <c r="AD97" s="60">
        <v>7.6899999999999996E-2</v>
      </c>
      <c r="AE97" s="59">
        <v>80</v>
      </c>
      <c r="AF97" s="60">
        <v>2.69E-2</v>
      </c>
      <c r="AG97" s="59">
        <v>9</v>
      </c>
      <c r="AH97" s="60">
        <v>1.1299999999999999E-2</v>
      </c>
      <c r="AI97" s="59">
        <v>56</v>
      </c>
      <c r="AJ97" s="60">
        <v>3.8600000000000002E-2</v>
      </c>
      <c r="AK97" s="59">
        <v>38</v>
      </c>
      <c r="AL97" s="60">
        <v>1.7899999999999999E-2</v>
      </c>
      <c r="AM97" s="59">
        <v>6</v>
      </c>
      <c r="AN97" s="60">
        <v>1.66E-2</v>
      </c>
    </row>
    <row r="98" spans="1:40" ht="18.75">
      <c r="A98" s="149"/>
      <c r="B98" s="105" t="s">
        <v>209</v>
      </c>
      <c r="C98" s="82">
        <f t="shared" si="22"/>
        <v>13</v>
      </c>
      <c r="D98" s="83">
        <f t="shared" si="22"/>
        <v>5.6000000000000001E-2</v>
      </c>
      <c r="E98" s="82">
        <f t="shared" si="22"/>
        <v>7</v>
      </c>
      <c r="F98" s="83">
        <f t="shared" si="22"/>
        <v>8.14E-2</v>
      </c>
      <c r="G98" s="82">
        <f t="shared" si="22"/>
        <v>6</v>
      </c>
      <c r="H98" s="83">
        <f t="shared" si="22"/>
        <v>3.95E-2</v>
      </c>
      <c r="I98" s="82">
        <f t="shared" si="22"/>
        <v>1</v>
      </c>
      <c r="J98" s="83">
        <f t="shared" si="22"/>
        <v>7.6899999999999996E-2</v>
      </c>
      <c r="K98" s="84">
        <f t="shared" si="23"/>
        <v>150</v>
      </c>
      <c r="L98" s="85">
        <f t="shared" si="23"/>
        <v>5.0500000000000003E-2</v>
      </c>
      <c r="M98" s="84">
        <f t="shared" si="23"/>
        <v>25</v>
      </c>
      <c r="N98" s="85">
        <f t="shared" si="23"/>
        <v>3.15E-2</v>
      </c>
      <c r="O98" s="84">
        <f t="shared" si="23"/>
        <v>67</v>
      </c>
      <c r="P98" s="85">
        <f t="shared" si="23"/>
        <v>4.6199999999999998E-2</v>
      </c>
      <c r="Q98" s="84">
        <f t="shared" si="23"/>
        <v>90</v>
      </c>
      <c r="R98" s="85">
        <f t="shared" si="23"/>
        <v>4.2500000000000003E-2</v>
      </c>
      <c r="S98" s="84">
        <f t="shared" si="23"/>
        <v>20</v>
      </c>
      <c r="T98" s="86">
        <f t="shared" si="23"/>
        <v>5.5399999999999998E-2</v>
      </c>
      <c r="V98" s="59" t="s">
        <v>209</v>
      </c>
      <c r="W98" s="59">
        <v>13</v>
      </c>
      <c r="X98" s="60">
        <v>5.6000000000000001E-2</v>
      </c>
      <c r="Y98" s="59">
        <v>7</v>
      </c>
      <c r="Z98" s="60">
        <v>8.14E-2</v>
      </c>
      <c r="AA98" s="59">
        <v>6</v>
      </c>
      <c r="AB98" s="60">
        <v>3.95E-2</v>
      </c>
      <c r="AC98" s="59">
        <v>1</v>
      </c>
      <c r="AD98" s="60">
        <v>7.6899999999999996E-2</v>
      </c>
      <c r="AE98" s="59">
        <v>150</v>
      </c>
      <c r="AF98" s="60">
        <v>5.0500000000000003E-2</v>
      </c>
      <c r="AG98" s="59">
        <v>25</v>
      </c>
      <c r="AH98" s="60">
        <v>3.15E-2</v>
      </c>
      <c r="AI98" s="59">
        <v>67</v>
      </c>
      <c r="AJ98" s="60">
        <v>4.6199999999999998E-2</v>
      </c>
      <c r="AK98" s="59">
        <v>90</v>
      </c>
      <c r="AL98" s="60">
        <v>4.2500000000000003E-2</v>
      </c>
      <c r="AM98" s="59">
        <v>20</v>
      </c>
      <c r="AN98" s="60">
        <v>5.5399999999999998E-2</v>
      </c>
    </row>
    <row r="99" spans="1:40" ht="18.75">
      <c r="A99" s="149"/>
      <c r="B99" s="105" t="s">
        <v>210</v>
      </c>
      <c r="C99" s="82">
        <f t="shared" si="22"/>
        <v>38</v>
      </c>
      <c r="D99" s="83">
        <f t="shared" si="22"/>
        <v>0.1638</v>
      </c>
      <c r="E99" s="82">
        <f t="shared" si="22"/>
        <v>12</v>
      </c>
      <c r="F99" s="83">
        <f t="shared" si="22"/>
        <v>0.13950000000000001</v>
      </c>
      <c r="G99" s="82">
        <f t="shared" si="22"/>
        <v>37</v>
      </c>
      <c r="H99" s="83">
        <f t="shared" si="22"/>
        <v>0.24340000000000001</v>
      </c>
      <c r="I99" s="82">
        <f t="shared" si="22"/>
        <v>1</v>
      </c>
      <c r="J99" s="83">
        <f t="shared" si="22"/>
        <v>7.6899999999999996E-2</v>
      </c>
      <c r="K99" s="84">
        <f t="shared" si="23"/>
        <v>474</v>
      </c>
      <c r="L99" s="85">
        <f t="shared" si="23"/>
        <v>0.15939999999999999</v>
      </c>
      <c r="M99" s="84">
        <f t="shared" si="23"/>
        <v>155</v>
      </c>
      <c r="N99" s="85">
        <f t="shared" si="23"/>
        <v>0.19520000000000001</v>
      </c>
      <c r="O99" s="84">
        <f t="shared" si="23"/>
        <v>208</v>
      </c>
      <c r="P99" s="85">
        <f t="shared" si="23"/>
        <v>0.1434</v>
      </c>
      <c r="Q99" s="84">
        <f t="shared" si="23"/>
        <v>339</v>
      </c>
      <c r="R99" s="85">
        <f t="shared" si="23"/>
        <v>0.16</v>
      </c>
      <c r="S99" s="84">
        <f t="shared" si="23"/>
        <v>40</v>
      </c>
      <c r="T99" s="86">
        <f t="shared" si="23"/>
        <v>0.1108</v>
      </c>
      <c r="V99" s="59" t="s">
        <v>210</v>
      </c>
      <c r="W99" s="59">
        <v>38</v>
      </c>
      <c r="X99" s="60">
        <v>0.1638</v>
      </c>
      <c r="Y99" s="59">
        <v>12</v>
      </c>
      <c r="Z99" s="60">
        <v>0.13950000000000001</v>
      </c>
      <c r="AA99" s="59">
        <v>37</v>
      </c>
      <c r="AB99" s="60">
        <v>0.24340000000000001</v>
      </c>
      <c r="AC99" s="59">
        <v>1</v>
      </c>
      <c r="AD99" s="60">
        <v>7.6899999999999996E-2</v>
      </c>
      <c r="AE99" s="59">
        <v>474</v>
      </c>
      <c r="AF99" s="60">
        <v>0.15939999999999999</v>
      </c>
      <c r="AG99" s="59">
        <v>155</v>
      </c>
      <c r="AH99" s="60">
        <v>0.19520000000000001</v>
      </c>
      <c r="AI99" s="59">
        <v>208</v>
      </c>
      <c r="AJ99" s="60">
        <v>0.1434</v>
      </c>
      <c r="AK99" s="59">
        <v>339</v>
      </c>
      <c r="AL99" s="60">
        <v>0.16</v>
      </c>
      <c r="AM99" s="59">
        <v>40</v>
      </c>
      <c r="AN99" s="60">
        <v>0.1108</v>
      </c>
    </row>
    <row r="100" spans="1:40" ht="18.75">
      <c r="A100" s="149"/>
      <c r="B100" s="105" t="s">
        <v>211</v>
      </c>
      <c r="C100" s="82">
        <f t="shared" si="22"/>
        <v>117</v>
      </c>
      <c r="D100" s="83">
        <f t="shared" si="22"/>
        <v>0.50429999999999997</v>
      </c>
      <c r="E100" s="82">
        <f t="shared" si="22"/>
        <v>43</v>
      </c>
      <c r="F100" s="83">
        <f t="shared" si="22"/>
        <v>0.5</v>
      </c>
      <c r="G100" s="82">
        <f t="shared" si="22"/>
        <v>74</v>
      </c>
      <c r="H100" s="83">
        <f t="shared" si="22"/>
        <v>0.48680000000000001</v>
      </c>
      <c r="I100" s="82">
        <f t="shared" si="22"/>
        <v>9</v>
      </c>
      <c r="J100" s="83">
        <f t="shared" si="22"/>
        <v>0.69230000000000003</v>
      </c>
      <c r="K100" s="84">
        <f t="shared" si="23"/>
        <v>1271</v>
      </c>
      <c r="L100" s="85">
        <f t="shared" si="23"/>
        <v>0.42749999999999999</v>
      </c>
      <c r="M100" s="84">
        <f t="shared" si="23"/>
        <v>311</v>
      </c>
      <c r="N100" s="85">
        <f t="shared" si="23"/>
        <v>0.39169999999999999</v>
      </c>
      <c r="O100" s="84">
        <f t="shared" si="23"/>
        <v>587</v>
      </c>
      <c r="P100" s="85">
        <f t="shared" si="23"/>
        <v>0.40479999999999999</v>
      </c>
      <c r="Q100" s="84">
        <f t="shared" si="23"/>
        <v>985</v>
      </c>
      <c r="R100" s="85">
        <f t="shared" si="23"/>
        <v>0.46479999999999999</v>
      </c>
      <c r="S100" s="84">
        <f t="shared" si="23"/>
        <v>158</v>
      </c>
      <c r="T100" s="86">
        <f t="shared" si="23"/>
        <v>0.43769999999999998</v>
      </c>
      <c r="V100" s="59" t="s">
        <v>211</v>
      </c>
      <c r="W100" s="59">
        <v>117</v>
      </c>
      <c r="X100" s="60">
        <v>0.50429999999999997</v>
      </c>
      <c r="Y100" s="59">
        <v>43</v>
      </c>
      <c r="Z100" s="60">
        <v>0.5</v>
      </c>
      <c r="AA100" s="59">
        <v>74</v>
      </c>
      <c r="AB100" s="60">
        <v>0.48680000000000001</v>
      </c>
      <c r="AC100" s="59">
        <v>9</v>
      </c>
      <c r="AD100" s="60">
        <v>0.69230000000000003</v>
      </c>
      <c r="AE100" s="59">
        <v>1271</v>
      </c>
      <c r="AF100" s="60">
        <v>0.42749999999999999</v>
      </c>
      <c r="AG100" s="59">
        <v>311</v>
      </c>
      <c r="AH100" s="60">
        <v>0.39169999999999999</v>
      </c>
      <c r="AI100" s="59">
        <v>587</v>
      </c>
      <c r="AJ100" s="60">
        <v>0.40479999999999999</v>
      </c>
      <c r="AK100" s="59">
        <v>985</v>
      </c>
      <c r="AL100" s="60">
        <v>0.46479999999999999</v>
      </c>
      <c r="AM100" s="59">
        <v>158</v>
      </c>
      <c r="AN100" s="60">
        <v>0.43769999999999998</v>
      </c>
    </row>
    <row r="101" spans="1:40" ht="18.75">
      <c r="A101" s="149"/>
      <c r="B101" s="105" t="s">
        <v>212</v>
      </c>
      <c r="C101" s="82">
        <f t="shared" si="22"/>
        <v>56</v>
      </c>
      <c r="D101" s="83">
        <f t="shared" si="22"/>
        <v>0.2414</v>
      </c>
      <c r="E101" s="82">
        <f t="shared" si="22"/>
        <v>22</v>
      </c>
      <c r="F101" s="83">
        <f t="shared" si="22"/>
        <v>0.25580000000000003</v>
      </c>
      <c r="G101" s="82">
        <f t="shared" si="22"/>
        <v>32</v>
      </c>
      <c r="H101" s="83">
        <f t="shared" si="22"/>
        <v>0.21049999999999999</v>
      </c>
      <c r="I101" s="82">
        <f t="shared" si="22"/>
        <v>1</v>
      </c>
      <c r="J101" s="83">
        <f t="shared" si="22"/>
        <v>7.6899999999999996E-2</v>
      </c>
      <c r="K101" s="84">
        <f t="shared" si="23"/>
        <v>998</v>
      </c>
      <c r="L101" s="85">
        <f t="shared" si="23"/>
        <v>0.3357</v>
      </c>
      <c r="M101" s="84">
        <f t="shared" si="23"/>
        <v>294</v>
      </c>
      <c r="N101" s="85">
        <f t="shared" si="23"/>
        <v>0.37030000000000002</v>
      </c>
      <c r="O101" s="84">
        <f t="shared" si="23"/>
        <v>532</v>
      </c>
      <c r="P101" s="85">
        <f t="shared" si="23"/>
        <v>0.3669</v>
      </c>
      <c r="Q101" s="84">
        <f t="shared" si="23"/>
        <v>667</v>
      </c>
      <c r="R101" s="85">
        <f t="shared" si="23"/>
        <v>0.31480000000000002</v>
      </c>
      <c r="S101" s="84">
        <f t="shared" si="23"/>
        <v>137</v>
      </c>
      <c r="T101" s="86">
        <f t="shared" si="23"/>
        <v>0.3795</v>
      </c>
      <c r="V101" s="59" t="s">
        <v>213</v>
      </c>
      <c r="W101" s="59">
        <v>56</v>
      </c>
      <c r="X101" s="60">
        <v>0.2414</v>
      </c>
      <c r="Y101" s="59">
        <v>22</v>
      </c>
      <c r="Z101" s="60">
        <v>0.25580000000000003</v>
      </c>
      <c r="AA101" s="59">
        <v>32</v>
      </c>
      <c r="AB101" s="60">
        <v>0.21049999999999999</v>
      </c>
      <c r="AC101" s="59">
        <v>1</v>
      </c>
      <c r="AD101" s="60">
        <v>7.6899999999999996E-2</v>
      </c>
      <c r="AE101" s="59">
        <v>998</v>
      </c>
      <c r="AF101" s="60">
        <v>0.3357</v>
      </c>
      <c r="AG101" s="59">
        <v>294</v>
      </c>
      <c r="AH101" s="60">
        <v>0.37030000000000002</v>
      </c>
      <c r="AI101" s="59">
        <v>532</v>
      </c>
      <c r="AJ101" s="60">
        <v>0.3669</v>
      </c>
      <c r="AK101" s="59">
        <v>667</v>
      </c>
      <c r="AL101" s="60">
        <v>0.31480000000000002</v>
      </c>
      <c r="AM101" s="59">
        <v>137</v>
      </c>
      <c r="AN101" s="60">
        <v>0.3795</v>
      </c>
    </row>
    <row r="102" spans="1:40" ht="18.75">
      <c r="A102" s="149"/>
      <c r="B102" s="106" t="s">
        <v>203</v>
      </c>
      <c r="C102" s="87">
        <f t="shared" si="22"/>
        <v>232</v>
      </c>
      <c r="D102" s="88">
        <f t="shared" si="22"/>
        <v>1</v>
      </c>
      <c r="E102" s="87">
        <f t="shared" si="22"/>
        <v>86</v>
      </c>
      <c r="F102" s="88">
        <f t="shared" si="22"/>
        <v>1</v>
      </c>
      <c r="G102" s="87">
        <f t="shared" si="22"/>
        <v>152</v>
      </c>
      <c r="H102" s="88">
        <f t="shared" si="22"/>
        <v>1</v>
      </c>
      <c r="I102" s="87">
        <f t="shared" si="22"/>
        <v>13</v>
      </c>
      <c r="J102" s="88">
        <f t="shared" si="22"/>
        <v>1</v>
      </c>
      <c r="K102" s="89">
        <f t="shared" si="23"/>
        <v>2973</v>
      </c>
      <c r="L102" s="90">
        <f t="shared" si="23"/>
        <v>1</v>
      </c>
      <c r="M102" s="89">
        <f t="shared" si="23"/>
        <v>794</v>
      </c>
      <c r="N102" s="90">
        <f t="shared" si="23"/>
        <v>1</v>
      </c>
      <c r="O102" s="89">
        <f t="shared" si="23"/>
        <v>1450</v>
      </c>
      <c r="P102" s="90">
        <f t="shared" si="23"/>
        <v>1</v>
      </c>
      <c r="Q102" s="89">
        <f t="shared" si="23"/>
        <v>2119</v>
      </c>
      <c r="R102" s="90">
        <f t="shared" si="23"/>
        <v>1</v>
      </c>
      <c r="S102" s="89">
        <f t="shared" si="23"/>
        <v>361</v>
      </c>
      <c r="T102" s="91">
        <f t="shared" si="23"/>
        <v>1</v>
      </c>
      <c r="V102" s="59" t="s">
        <v>204</v>
      </c>
      <c r="W102" s="59">
        <v>232</v>
      </c>
      <c r="X102" s="60">
        <v>1</v>
      </c>
      <c r="Y102" s="59">
        <v>86</v>
      </c>
      <c r="Z102" s="60">
        <v>1</v>
      </c>
      <c r="AA102" s="59">
        <v>152</v>
      </c>
      <c r="AB102" s="60">
        <v>1</v>
      </c>
      <c r="AC102" s="59">
        <v>13</v>
      </c>
      <c r="AD102" s="60">
        <v>1</v>
      </c>
      <c r="AE102" s="59">
        <v>2973</v>
      </c>
      <c r="AF102" s="60">
        <v>1</v>
      </c>
      <c r="AG102" s="59">
        <v>794</v>
      </c>
      <c r="AH102" s="60">
        <v>1</v>
      </c>
      <c r="AI102" s="59">
        <v>1450</v>
      </c>
      <c r="AJ102" s="60">
        <v>1</v>
      </c>
      <c r="AK102" s="59">
        <v>2119</v>
      </c>
      <c r="AL102" s="60">
        <v>1</v>
      </c>
      <c r="AM102" s="59">
        <v>361</v>
      </c>
      <c r="AN102" s="60">
        <v>1</v>
      </c>
    </row>
    <row r="103" spans="1:40" ht="18.75">
      <c r="A103" s="119"/>
      <c r="B103" s="93"/>
      <c r="C103" s="108"/>
      <c r="D103" s="109"/>
      <c r="E103" s="108"/>
      <c r="F103" s="109"/>
      <c r="G103" s="108"/>
      <c r="H103" s="109"/>
      <c r="I103" s="108"/>
      <c r="J103" s="109"/>
      <c r="K103" s="110"/>
      <c r="L103" s="111"/>
      <c r="M103" s="110"/>
      <c r="N103" s="111"/>
      <c r="O103" s="110"/>
      <c r="P103" s="111"/>
      <c r="Q103" s="110"/>
      <c r="R103" s="111"/>
      <c r="S103" s="110"/>
      <c r="T103" s="112"/>
      <c r="V103" s="59"/>
    </row>
    <row r="104" spans="1:40" ht="19.5">
      <c r="A104" s="119"/>
      <c r="B104" s="93"/>
      <c r="C104" s="108"/>
      <c r="D104" s="109"/>
      <c r="E104" s="108"/>
      <c r="F104" s="109"/>
      <c r="G104" s="108"/>
      <c r="H104" s="109"/>
      <c r="I104" s="108"/>
      <c r="J104" s="109"/>
      <c r="K104" s="110"/>
      <c r="L104" s="111"/>
      <c r="M104" s="110"/>
      <c r="N104" s="111"/>
      <c r="O104" s="110"/>
      <c r="P104" s="111"/>
      <c r="Q104" s="110"/>
      <c r="R104" s="111"/>
      <c r="S104" s="110"/>
      <c r="T104" s="112"/>
      <c r="V104" s="58" t="s">
        <v>108</v>
      </c>
      <c r="W104" s="58"/>
      <c r="X104" s="58"/>
      <c r="Y104" s="58"/>
      <c r="Z104" s="58"/>
      <c r="AA104" s="58"/>
      <c r="AB104" s="58"/>
      <c r="AC104" s="58"/>
      <c r="AD104" s="58"/>
      <c r="AE104" s="58"/>
      <c r="AF104" s="58"/>
      <c r="AG104" s="58"/>
      <c r="AH104" s="58"/>
      <c r="AI104" s="58"/>
      <c r="AJ104" s="58"/>
      <c r="AK104" s="58"/>
      <c r="AL104" s="58"/>
      <c r="AM104" s="58"/>
      <c r="AN104" s="58"/>
    </row>
    <row r="105" spans="1:40" ht="18.75">
      <c r="A105" s="149" t="s">
        <v>224</v>
      </c>
      <c r="B105" s="113" t="s">
        <v>208</v>
      </c>
      <c r="C105" s="114">
        <f t="shared" ref="C105:R110" si="24">W105</f>
        <v>2</v>
      </c>
      <c r="D105" s="115">
        <f t="shared" si="24"/>
        <v>8.6E-3</v>
      </c>
      <c r="E105" s="114">
        <f t="shared" si="24"/>
        <v>2</v>
      </c>
      <c r="F105" s="115">
        <f t="shared" si="24"/>
        <v>2.35E-2</v>
      </c>
      <c r="G105" s="114">
        <f t="shared" si="24"/>
        <v>15</v>
      </c>
      <c r="H105" s="115">
        <f t="shared" si="24"/>
        <v>0.1007</v>
      </c>
      <c r="I105" s="114">
        <f t="shared" si="24"/>
        <v>1</v>
      </c>
      <c r="J105" s="115">
        <f t="shared" si="24"/>
        <v>7.6899999999999996E-2</v>
      </c>
      <c r="K105" s="116">
        <f t="shared" si="24"/>
        <v>53</v>
      </c>
      <c r="L105" s="117">
        <f t="shared" si="24"/>
        <v>1.84E-2</v>
      </c>
      <c r="M105" s="116">
        <f t="shared" si="24"/>
        <v>20</v>
      </c>
      <c r="N105" s="117">
        <f t="shared" si="24"/>
        <v>2.8299999999999999E-2</v>
      </c>
      <c r="O105" s="116">
        <f t="shared" si="24"/>
        <v>74</v>
      </c>
      <c r="P105" s="117">
        <f t="shared" si="24"/>
        <v>5.16E-2</v>
      </c>
      <c r="Q105" s="116">
        <f t="shared" si="24"/>
        <v>132</v>
      </c>
      <c r="R105" s="117">
        <f t="shared" si="24"/>
        <v>6.2600000000000003E-2</v>
      </c>
      <c r="S105" s="116">
        <f t="shared" ref="K105:T110" si="25">AM105</f>
        <v>12</v>
      </c>
      <c r="T105" s="118">
        <f t="shared" si="25"/>
        <v>3.3099999999999997E-2</v>
      </c>
      <c r="V105" s="59" t="s">
        <v>208</v>
      </c>
      <c r="W105" s="59">
        <v>2</v>
      </c>
      <c r="X105" s="60">
        <v>8.6E-3</v>
      </c>
      <c r="Y105" s="59">
        <v>2</v>
      </c>
      <c r="Z105" s="60">
        <v>2.35E-2</v>
      </c>
      <c r="AA105" s="59">
        <v>15</v>
      </c>
      <c r="AB105" s="60">
        <v>0.1007</v>
      </c>
      <c r="AC105" s="59">
        <v>1</v>
      </c>
      <c r="AD105" s="60">
        <v>7.6899999999999996E-2</v>
      </c>
      <c r="AE105" s="59">
        <v>53</v>
      </c>
      <c r="AF105" s="60">
        <v>1.84E-2</v>
      </c>
      <c r="AG105" s="59">
        <v>20</v>
      </c>
      <c r="AH105" s="60">
        <v>2.8299999999999999E-2</v>
      </c>
      <c r="AI105" s="59">
        <v>74</v>
      </c>
      <c r="AJ105" s="60">
        <v>5.16E-2</v>
      </c>
      <c r="AK105" s="59">
        <v>132</v>
      </c>
      <c r="AL105" s="60">
        <v>6.2600000000000003E-2</v>
      </c>
      <c r="AM105" s="59">
        <v>12</v>
      </c>
      <c r="AN105" s="60">
        <v>3.3099999999999997E-2</v>
      </c>
    </row>
    <row r="106" spans="1:40" ht="18.75">
      <c r="A106" s="149"/>
      <c r="B106" s="105" t="s">
        <v>209</v>
      </c>
      <c r="C106" s="82">
        <f t="shared" si="24"/>
        <v>16</v>
      </c>
      <c r="D106" s="83">
        <f t="shared" si="24"/>
        <v>6.9000000000000006E-2</v>
      </c>
      <c r="E106" s="82">
        <f t="shared" si="24"/>
        <v>15</v>
      </c>
      <c r="F106" s="83">
        <f t="shared" si="24"/>
        <v>0.17649999999999999</v>
      </c>
      <c r="G106" s="82">
        <f t="shared" si="24"/>
        <v>40</v>
      </c>
      <c r="H106" s="83">
        <f t="shared" si="24"/>
        <v>0.26850000000000002</v>
      </c>
      <c r="I106" s="82">
        <f t="shared" si="24"/>
        <v>5</v>
      </c>
      <c r="J106" s="83">
        <f t="shared" si="24"/>
        <v>0.3846</v>
      </c>
      <c r="K106" s="84">
        <f t="shared" si="25"/>
        <v>126</v>
      </c>
      <c r="L106" s="85">
        <f t="shared" si="25"/>
        <v>4.36E-2</v>
      </c>
      <c r="M106" s="84">
        <f t="shared" si="25"/>
        <v>36</v>
      </c>
      <c r="N106" s="85">
        <f t="shared" si="25"/>
        <v>5.0999999999999997E-2</v>
      </c>
      <c r="O106" s="84">
        <f t="shared" si="25"/>
        <v>192</v>
      </c>
      <c r="P106" s="85">
        <f t="shared" si="25"/>
        <v>0.13400000000000001</v>
      </c>
      <c r="Q106" s="84">
        <f t="shared" si="25"/>
        <v>292</v>
      </c>
      <c r="R106" s="85">
        <f t="shared" si="25"/>
        <v>0.1384</v>
      </c>
      <c r="S106" s="84">
        <f t="shared" si="25"/>
        <v>39</v>
      </c>
      <c r="T106" s="86">
        <f t="shared" si="25"/>
        <v>0.1077</v>
      </c>
      <c r="V106" s="59" t="s">
        <v>209</v>
      </c>
      <c r="W106" s="59">
        <v>16</v>
      </c>
      <c r="X106" s="60">
        <v>6.9000000000000006E-2</v>
      </c>
      <c r="Y106" s="59">
        <v>15</v>
      </c>
      <c r="Z106" s="60">
        <v>0.17649999999999999</v>
      </c>
      <c r="AA106" s="59">
        <v>40</v>
      </c>
      <c r="AB106" s="60">
        <v>0.26850000000000002</v>
      </c>
      <c r="AC106" s="59">
        <v>5</v>
      </c>
      <c r="AD106" s="60">
        <v>0.3846</v>
      </c>
      <c r="AE106" s="59">
        <v>126</v>
      </c>
      <c r="AF106" s="60">
        <v>4.36E-2</v>
      </c>
      <c r="AG106" s="59">
        <v>36</v>
      </c>
      <c r="AH106" s="60">
        <v>5.0999999999999997E-2</v>
      </c>
      <c r="AI106" s="59">
        <v>192</v>
      </c>
      <c r="AJ106" s="60">
        <v>0.13400000000000001</v>
      </c>
      <c r="AK106" s="59">
        <v>292</v>
      </c>
      <c r="AL106" s="60">
        <v>0.1384</v>
      </c>
      <c r="AM106" s="59">
        <v>39</v>
      </c>
      <c r="AN106" s="60">
        <v>0.1077</v>
      </c>
    </row>
    <row r="107" spans="1:40" ht="18.75">
      <c r="A107" s="149"/>
      <c r="B107" s="105" t="s">
        <v>210</v>
      </c>
      <c r="C107" s="82">
        <f t="shared" si="24"/>
        <v>37</v>
      </c>
      <c r="D107" s="83">
        <f t="shared" si="24"/>
        <v>0.1595</v>
      </c>
      <c r="E107" s="82">
        <f t="shared" si="24"/>
        <v>30</v>
      </c>
      <c r="F107" s="83">
        <f t="shared" si="24"/>
        <v>0.35289999999999999</v>
      </c>
      <c r="G107" s="82">
        <f t="shared" si="24"/>
        <v>23</v>
      </c>
      <c r="H107" s="83">
        <f t="shared" si="24"/>
        <v>0.15440000000000001</v>
      </c>
      <c r="I107" s="82">
        <f t="shared" si="24"/>
        <v>1</v>
      </c>
      <c r="J107" s="83">
        <f t="shared" si="24"/>
        <v>7.6899999999999996E-2</v>
      </c>
      <c r="K107" s="84">
        <f t="shared" si="25"/>
        <v>404</v>
      </c>
      <c r="L107" s="85">
        <f t="shared" si="25"/>
        <v>0.1399</v>
      </c>
      <c r="M107" s="84">
        <f t="shared" si="25"/>
        <v>140</v>
      </c>
      <c r="N107" s="85">
        <f t="shared" si="25"/>
        <v>0.1983</v>
      </c>
      <c r="O107" s="84">
        <f t="shared" si="25"/>
        <v>278</v>
      </c>
      <c r="P107" s="85">
        <f t="shared" si="25"/>
        <v>0.19400000000000001</v>
      </c>
      <c r="Q107" s="84">
        <f t="shared" si="25"/>
        <v>391</v>
      </c>
      <c r="R107" s="85">
        <f t="shared" si="25"/>
        <v>0.18529999999999999</v>
      </c>
      <c r="S107" s="84">
        <f t="shared" si="25"/>
        <v>61</v>
      </c>
      <c r="T107" s="86">
        <f t="shared" si="25"/>
        <v>0.16850000000000001</v>
      </c>
      <c r="V107" s="59" t="s">
        <v>210</v>
      </c>
      <c r="W107" s="59">
        <v>37</v>
      </c>
      <c r="X107" s="60">
        <v>0.1595</v>
      </c>
      <c r="Y107" s="59">
        <v>30</v>
      </c>
      <c r="Z107" s="60">
        <v>0.35289999999999999</v>
      </c>
      <c r="AA107" s="59">
        <v>23</v>
      </c>
      <c r="AB107" s="60">
        <v>0.15440000000000001</v>
      </c>
      <c r="AC107" s="59">
        <v>1</v>
      </c>
      <c r="AD107" s="60">
        <v>7.6899999999999996E-2</v>
      </c>
      <c r="AE107" s="59">
        <v>404</v>
      </c>
      <c r="AF107" s="60">
        <v>0.1399</v>
      </c>
      <c r="AG107" s="59">
        <v>140</v>
      </c>
      <c r="AH107" s="60">
        <v>0.1983</v>
      </c>
      <c r="AI107" s="59">
        <v>278</v>
      </c>
      <c r="AJ107" s="60">
        <v>0.19400000000000001</v>
      </c>
      <c r="AK107" s="59">
        <v>391</v>
      </c>
      <c r="AL107" s="60">
        <v>0.18529999999999999</v>
      </c>
      <c r="AM107" s="59">
        <v>61</v>
      </c>
      <c r="AN107" s="60">
        <v>0.16850000000000001</v>
      </c>
    </row>
    <row r="108" spans="1:40" ht="18.75">
      <c r="A108" s="149"/>
      <c r="B108" s="105" t="s">
        <v>211</v>
      </c>
      <c r="C108" s="82">
        <f t="shared" si="24"/>
        <v>103</v>
      </c>
      <c r="D108" s="83">
        <f t="shared" si="24"/>
        <v>0.44400000000000001</v>
      </c>
      <c r="E108" s="82">
        <f t="shared" si="24"/>
        <v>26</v>
      </c>
      <c r="F108" s="83">
        <f t="shared" si="24"/>
        <v>0.30590000000000001</v>
      </c>
      <c r="G108" s="82">
        <f t="shared" si="24"/>
        <v>53</v>
      </c>
      <c r="H108" s="83">
        <f t="shared" si="24"/>
        <v>0.35570000000000002</v>
      </c>
      <c r="I108" s="82">
        <f t="shared" si="24"/>
        <v>5</v>
      </c>
      <c r="J108" s="83">
        <f t="shared" si="24"/>
        <v>0.3846</v>
      </c>
      <c r="K108" s="84">
        <f t="shared" si="25"/>
        <v>1300</v>
      </c>
      <c r="L108" s="85">
        <f t="shared" si="25"/>
        <v>0.4501</v>
      </c>
      <c r="M108" s="84">
        <f t="shared" si="25"/>
        <v>256</v>
      </c>
      <c r="N108" s="85">
        <f t="shared" si="25"/>
        <v>0.36259999999999998</v>
      </c>
      <c r="O108" s="84">
        <f t="shared" si="25"/>
        <v>547</v>
      </c>
      <c r="P108" s="85">
        <f t="shared" si="25"/>
        <v>0.38169999999999998</v>
      </c>
      <c r="Q108" s="84">
        <f t="shared" si="25"/>
        <v>885</v>
      </c>
      <c r="R108" s="85">
        <f t="shared" si="25"/>
        <v>0.4194</v>
      </c>
      <c r="S108" s="84">
        <f t="shared" si="25"/>
        <v>148</v>
      </c>
      <c r="T108" s="86">
        <f t="shared" si="25"/>
        <v>0.4088</v>
      </c>
      <c r="V108" s="59" t="s">
        <v>211</v>
      </c>
      <c r="W108" s="59">
        <v>103</v>
      </c>
      <c r="X108" s="60">
        <v>0.44400000000000001</v>
      </c>
      <c r="Y108" s="59">
        <v>26</v>
      </c>
      <c r="Z108" s="60">
        <v>0.30590000000000001</v>
      </c>
      <c r="AA108" s="59">
        <v>53</v>
      </c>
      <c r="AB108" s="60">
        <v>0.35570000000000002</v>
      </c>
      <c r="AC108" s="59">
        <v>5</v>
      </c>
      <c r="AD108" s="60">
        <v>0.3846</v>
      </c>
      <c r="AE108" s="59">
        <v>1300</v>
      </c>
      <c r="AF108" s="60">
        <v>0.4501</v>
      </c>
      <c r="AG108" s="59">
        <v>256</v>
      </c>
      <c r="AH108" s="60">
        <v>0.36259999999999998</v>
      </c>
      <c r="AI108" s="59">
        <v>547</v>
      </c>
      <c r="AJ108" s="60">
        <v>0.38169999999999998</v>
      </c>
      <c r="AK108" s="59">
        <v>885</v>
      </c>
      <c r="AL108" s="60">
        <v>0.4194</v>
      </c>
      <c r="AM108" s="59">
        <v>148</v>
      </c>
      <c r="AN108" s="60">
        <v>0.4088</v>
      </c>
    </row>
    <row r="109" spans="1:40" ht="18.75">
      <c r="A109" s="149"/>
      <c r="B109" s="105" t="s">
        <v>212</v>
      </c>
      <c r="C109" s="82">
        <f t="shared" si="24"/>
        <v>74</v>
      </c>
      <c r="D109" s="83">
        <f t="shared" si="24"/>
        <v>0.31900000000000001</v>
      </c>
      <c r="E109" s="82">
        <f t="shared" si="24"/>
        <v>12</v>
      </c>
      <c r="F109" s="83">
        <f t="shared" si="24"/>
        <v>0.14119999999999999</v>
      </c>
      <c r="G109" s="82">
        <f t="shared" si="24"/>
        <v>18</v>
      </c>
      <c r="H109" s="83">
        <f t="shared" si="24"/>
        <v>0.1208</v>
      </c>
      <c r="I109" s="82">
        <f t="shared" si="24"/>
        <v>1</v>
      </c>
      <c r="J109" s="83">
        <f t="shared" si="24"/>
        <v>7.6899999999999996E-2</v>
      </c>
      <c r="K109" s="84">
        <f t="shared" si="25"/>
        <v>1005</v>
      </c>
      <c r="L109" s="85">
        <f t="shared" si="25"/>
        <v>0.34799999999999998</v>
      </c>
      <c r="M109" s="84">
        <f t="shared" si="25"/>
        <v>254</v>
      </c>
      <c r="N109" s="85">
        <f t="shared" si="25"/>
        <v>0.35980000000000001</v>
      </c>
      <c r="O109" s="84">
        <f t="shared" si="25"/>
        <v>342</v>
      </c>
      <c r="P109" s="85">
        <f t="shared" si="25"/>
        <v>0.2387</v>
      </c>
      <c r="Q109" s="84">
        <f t="shared" si="25"/>
        <v>410</v>
      </c>
      <c r="R109" s="85">
        <f t="shared" si="25"/>
        <v>0.1943</v>
      </c>
      <c r="S109" s="84">
        <f t="shared" si="25"/>
        <v>102</v>
      </c>
      <c r="T109" s="86">
        <f t="shared" si="25"/>
        <v>0.28179999999999999</v>
      </c>
      <c r="V109" s="59" t="s">
        <v>213</v>
      </c>
      <c r="W109" s="59">
        <v>74</v>
      </c>
      <c r="X109" s="60">
        <v>0.31900000000000001</v>
      </c>
      <c r="Y109" s="59">
        <v>12</v>
      </c>
      <c r="Z109" s="60">
        <v>0.14119999999999999</v>
      </c>
      <c r="AA109" s="59">
        <v>18</v>
      </c>
      <c r="AB109" s="60">
        <v>0.1208</v>
      </c>
      <c r="AC109" s="59">
        <v>1</v>
      </c>
      <c r="AD109" s="60">
        <v>7.6899999999999996E-2</v>
      </c>
      <c r="AE109" s="59">
        <v>1005</v>
      </c>
      <c r="AF109" s="60">
        <v>0.34799999999999998</v>
      </c>
      <c r="AG109" s="59">
        <v>254</v>
      </c>
      <c r="AH109" s="60">
        <v>0.35980000000000001</v>
      </c>
      <c r="AI109" s="59">
        <v>342</v>
      </c>
      <c r="AJ109" s="60">
        <v>0.2387</v>
      </c>
      <c r="AK109" s="59">
        <v>410</v>
      </c>
      <c r="AL109" s="60">
        <v>0.1943</v>
      </c>
      <c r="AM109" s="59">
        <v>102</v>
      </c>
      <c r="AN109" s="60">
        <v>0.28179999999999999</v>
      </c>
    </row>
    <row r="110" spans="1:40" ht="18.75">
      <c r="A110" s="149"/>
      <c r="B110" s="106" t="s">
        <v>203</v>
      </c>
      <c r="C110" s="87">
        <f t="shared" si="24"/>
        <v>232</v>
      </c>
      <c r="D110" s="88">
        <f t="shared" si="24"/>
        <v>1</v>
      </c>
      <c r="E110" s="87">
        <f t="shared" si="24"/>
        <v>85</v>
      </c>
      <c r="F110" s="88">
        <f t="shared" si="24"/>
        <v>1</v>
      </c>
      <c r="G110" s="87">
        <f t="shared" si="24"/>
        <v>149</v>
      </c>
      <c r="H110" s="88">
        <f t="shared" si="24"/>
        <v>1</v>
      </c>
      <c r="I110" s="87">
        <f t="shared" si="24"/>
        <v>13</v>
      </c>
      <c r="J110" s="88">
        <f t="shared" si="24"/>
        <v>1</v>
      </c>
      <c r="K110" s="89">
        <f t="shared" si="25"/>
        <v>2888</v>
      </c>
      <c r="L110" s="90">
        <f t="shared" si="25"/>
        <v>1</v>
      </c>
      <c r="M110" s="89">
        <f t="shared" si="25"/>
        <v>706</v>
      </c>
      <c r="N110" s="90">
        <f t="shared" si="25"/>
        <v>1</v>
      </c>
      <c r="O110" s="89">
        <f t="shared" si="25"/>
        <v>1433</v>
      </c>
      <c r="P110" s="90">
        <f t="shared" si="25"/>
        <v>1</v>
      </c>
      <c r="Q110" s="89">
        <f t="shared" si="25"/>
        <v>2110</v>
      </c>
      <c r="R110" s="90">
        <f t="shared" si="25"/>
        <v>1</v>
      </c>
      <c r="S110" s="89">
        <f t="shared" si="25"/>
        <v>362</v>
      </c>
      <c r="T110" s="91">
        <f t="shared" si="25"/>
        <v>1</v>
      </c>
      <c r="V110" s="59" t="s">
        <v>204</v>
      </c>
      <c r="W110" s="59">
        <v>232</v>
      </c>
      <c r="X110" s="60">
        <v>1</v>
      </c>
      <c r="Y110" s="59">
        <v>85</v>
      </c>
      <c r="Z110" s="60">
        <v>1</v>
      </c>
      <c r="AA110" s="59">
        <v>149</v>
      </c>
      <c r="AB110" s="60">
        <v>1</v>
      </c>
      <c r="AC110" s="59">
        <v>13</v>
      </c>
      <c r="AD110" s="60">
        <v>1</v>
      </c>
      <c r="AE110" s="59">
        <v>2888</v>
      </c>
      <c r="AF110" s="60">
        <v>1</v>
      </c>
      <c r="AG110" s="59">
        <v>706</v>
      </c>
      <c r="AH110" s="60">
        <v>1</v>
      </c>
      <c r="AI110" s="59">
        <v>1433</v>
      </c>
      <c r="AJ110" s="60">
        <v>1</v>
      </c>
      <c r="AK110" s="59">
        <v>2110</v>
      </c>
      <c r="AL110" s="60">
        <v>1</v>
      </c>
      <c r="AM110" s="59">
        <v>362</v>
      </c>
      <c r="AN110" s="60">
        <v>1</v>
      </c>
    </row>
    <row r="111" spans="1:40" ht="18.75">
      <c r="A111" s="119"/>
      <c r="B111" s="93"/>
      <c r="C111" s="94"/>
      <c r="D111" s="95"/>
      <c r="E111" s="94"/>
      <c r="F111" s="95"/>
      <c r="G111" s="94"/>
      <c r="H111" s="95"/>
      <c r="I111" s="94"/>
      <c r="J111" s="95"/>
      <c r="K111" s="96"/>
      <c r="L111" s="97"/>
      <c r="M111" s="96"/>
      <c r="N111" s="97"/>
      <c r="O111" s="96"/>
      <c r="P111" s="97"/>
      <c r="Q111" s="96"/>
      <c r="R111" s="97"/>
      <c r="S111" s="96"/>
      <c r="T111" s="98"/>
      <c r="V111" s="59"/>
    </row>
    <row r="112" spans="1:40" ht="24.95" customHeight="1">
      <c r="A112" s="99" t="s">
        <v>225</v>
      </c>
      <c r="B112" s="100"/>
      <c r="C112" s="101"/>
      <c r="D112" s="102"/>
      <c r="E112" s="101"/>
      <c r="F112" s="102"/>
      <c r="G112" s="101"/>
      <c r="H112" s="102"/>
      <c r="I112" s="101"/>
      <c r="J112" s="102"/>
      <c r="K112" s="101"/>
      <c r="L112" s="102"/>
      <c r="M112" s="101"/>
      <c r="N112" s="102"/>
      <c r="O112" s="101"/>
      <c r="P112" s="102"/>
      <c r="Q112" s="101"/>
      <c r="R112" s="102"/>
      <c r="S112" s="101"/>
      <c r="T112" s="103"/>
      <c r="V112" s="58" t="s">
        <v>109</v>
      </c>
      <c r="W112" s="58"/>
      <c r="X112" s="58"/>
      <c r="Y112" s="58"/>
      <c r="Z112" s="58"/>
      <c r="AA112" s="58"/>
      <c r="AB112" s="58"/>
      <c r="AC112" s="58"/>
      <c r="AD112" s="58"/>
      <c r="AE112" s="58"/>
      <c r="AF112" s="58"/>
      <c r="AG112" s="58"/>
      <c r="AH112" s="58"/>
      <c r="AI112" s="58"/>
      <c r="AJ112" s="58"/>
      <c r="AK112" s="58"/>
      <c r="AL112" s="58"/>
      <c r="AM112" s="58"/>
      <c r="AN112" s="58"/>
    </row>
    <row r="113" spans="1:40" ht="18.75">
      <c r="A113" s="146" t="s">
        <v>226</v>
      </c>
      <c r="B113" s="147"/>
      <c r="C113" s="77">
        <f t="shared" ref="C113:R118" si="26">W113</f>
        <v>16</v>
      </c>
      <c r="D113" s="78">
        <f t="shared" si="26"/>
        <v>6.8699999999999997E-2</v>
      </c>
      <c r="E113" s="77">
        <f t="shared" si="26"/>
        <v>6</v>
      </c>
      <c r="F113" s="78">
        <f t="shared" si="26"/>
        <v>6.9000000000000006E-2</v>
      </c>
      <c r="G113" s="77">
        <f t="shared" si="26"/>
        <v>22</v>
      </c>
      <c r="H113" s="78">
        <f t="shared" si="26"/>
        <v>0.1419</v>
      </c>
      <c r="I113" s="77">
        <f t="shared" si="26"/>
        <v>3</v>
      </c>
      <c r="J113" s="78">
        <f t="shared" si="26"/>
        <v>0.23080000000000001</v>
      </c>
      <c r="K113" s="79">
        <f t="shared" si="26"/>
        <v>182</v>
      </c>
      <c r="L113" s="80">
        <f t="shared" si="26"/>
        <v>3.9199999999999999E-2</v>
      </c>
      <c r="M113" s="79">
        <f t="shared" si="26"/>
        <v>46</v>
      </c>
      <c r="N113" s="80">
        <f t="shared" si="26"/>
        <v>5.6899999999999999E-2</v>
      </c>
      <c r="O113" s="79">
        <f t="shared" si="26"/>
        <v>130</v>
      </c>
      <c r="P113" s="80">
        <f t="shared" si="26"/>
        <v>7.6100000000000001E-2</v>
      </c>
      <c r="Q113" s="79">
        <f t="shared" si="26"/>
        <v>169</v>
      </c>
      <c r="R113" s="80">
        <f t="shared" si="26"/>
        <v>6.6600000000000006E-2</v>
      </c>
      <c r="S113" s="79">
        <f t="shared" ref="K113:T118" si="27">AM113</f>
        <v>15</v>
      </c>
      <c r="T113" s="81">
        <f t="shared" si="27"/>
        <v>3.9100000000000003E-2</v>
      </c>
      <c r="V113" s="59" t="s">
        <v>226</v>
      </c>
      <c r="W113" s="59">
        <v>16</v>
      </c>
      <c r="X113" s="60">
        <v>6.8699999999999997E-2</v>
      </c>
      <c r="Y113" s="59">
        <v>6</v>
      </c>
      <c r="Z113" s="60">
        <v>6.9000000000000006E-2</v>
      </c>
      <c r="AA113" s="59">
        <v>22</v>
      </c>
      <c r="AB113" s="60">
        <v>0.1419</v>
      </c>
      <c r="AC113" s="59">
        <v>3</v>
      </c>
      <c r="AD113" s="60">
        <v>0.23080000000000001</v>
      </c>
      <c r="AE113" s="59">
        <v>182</v>
      </c>
      <c r="AF113" s="60">
        <v>3.9199999999999999E-2</v>
      </c>
      <c r="AG113" s="59">
        <v>46</v>
      </c>
      <c r="AH113" s="60">
        <v>5.6899999999999999E-2</v>
      </c>
      <c r="AI113" s="59">
        <v>130</v>
      </c>
      <c r="AJ113" s="60">
        <v>7.6100000000000001E-2</v>
      </c>
      <c r="AK113" s="59">
        <v>169</v>
      </c>
      <c r="AL113" s="60">
        <v>6.6600000000000006E-2</v>
      </c>
      <c r="AM113" s="59">
        <v>15</v>
      </c>
      <c r="AN113" s="60">
        <v>3.9100000000000003E-2</v>
      </c>
    </row>
    <row r="114" spans="1:40" ht="18.75">
      <c r="A114" s="138" t="s">
        <v>227</v>
      </c>
      <c r="B114" s="139"/>
      <c r="C114" s="82">
        <f t="shared" si="26"/>
        <v>34</v>
      </c>
      <c r="D114" s="83">
        <f t="shared" si="26"/>
        <v>0.1459</v>
      </c>
      <c r="E114" s="82">
        <f t="shared" si="26"/>
        <v>13</v>
      </c>
      <c r="F114" s="83">
        <f t="shared" si="26"/>
        <v>0.14940000000000001</v>
      </c>
      <c r="G114" s="82">
        <f t="shared" si="26"/>
        <v>40</v>
      </c>
      <c r="H114" s="83">
        <f t="shared" si="26"/>
        <v>0.2581</v>
      </c>
      <c r="I114" s="82">
        <f t="shared" si="26"/>
        <v>2</v>
      </c>
      <c r="J114" s="83">
        <f t="shared" si="26"/>
        <v>0.15379999999999999</v>
      </c>
      <c r="K114" s="84">
        <f t="shared" si="27"/>
        <v>422</v>
      </c>
      <c r="L114" s="85">
        <f t="shared" si="27"/>
        <v>9.0899999999999995E-2</v>
      </c>
      <c r="M114" s="84">
        <f t="shared" si="27"/>
        <v>85</v>
      </c>
      <c r="N114" s="85">
        <f t="shared" si="27"/>
        <v>0.1052</v>
      </c>
      <c r="O114" s="84">
        <f t="shared" si="27"/>
        <v>232</v>
      </c>
      <c r="P114" s="85">
        <f t="shared" si="27"/>
        <v>0.1358</v>
      </c>
      <c r="Q114" s="84">
        <f t="shared" si="27"/>
        <v>374</v>
      </c>
      <c r="R114" s="85">
        <f t="shared" si="27"/>
        <v>0.1474</v>
      </c>
      <c r="S114" s="84">
        <f t="shared" si="27"/>
        <v>48</v>
      </c>
      <c r="T114" s="86">
        <f t="shared" si="27"/>
        <v>0.125</v>
      </c>
      <c r="V114" s="59" t="s">
        <v>227</v>
      </c>
      <c r="W114" s="59">
        <v>34</v>
      </c>
      <c r="X114" s="60">
        <v>0.1459</v>
      </c>
      <c r="Y114" s="59">
        <v>13</v>
      </c>
      <c r="Z114" s="60">
        <v>0.14940000000000001</v>
      </c>
      <c r="AA114" s="59">
        <v>40</v>
      </c>
      <c r="AB114" s="60">
        <v>0.2581</v>
      </c>
      <c r="AC114" s="59">
        <v>2</v>
      </c>
      <c r="AD114" s="60">
        <v>0.15379999999999999</v>
      </c>
      <c r="AE114" s="59">
        <v>422</v>
      </c>
      <c r="AF114" s="60">
        <v>9.0899999999999995E-2</v>
      </c>
      <c r="AG114" s="59">
        <v>85</v>
      </c>
      <c r="AH114" s="60">
        <v>0.1052</v>
      </c>
      <c r="AI114" s="59">
        <v>232</v>
      </c>
      <c r="AJ114" s="60">
        <v>0.1358</v>
      </c>
      <c r="AK114" s="59">
        <v>374</v>
      </c>
      <c r="AL114" s="60">
        <v>0.1474</v>
      </c>
      <c r="AM114" s="59">
        <v>48</v>
      </c>
      <c r="AN114" s="60">
        <v>0.125</v>
      </c>
    </row>
    <row r="115" spans="1:40" ht="18.75">
      <c r="A115" s="138" t="s">
        <v>228</v>
      </c>
      <c r="B115" s="139"/>
      <c r="C115" s="82">
        <f t="shared" si="26"/>
        <v>34</v>
      </c>
      <c r="D115" s="83">
        <f t="shared" si="26"/>
        <v>0.1459</v>
      </c>
      <c r="E115" s="82">
        <f t="shared" si="26"/>
        <v>13</v>
      </c>
      <c r="F115" s="83">
        <f t="shared" si="26"/>
        <v>0.14940000000000001</v>
      </c>
      <c r="G115" s="82">
        <f t="shared" si="26"/>
        <v>28</v>
      </c>
      <c r="H115" s="83">
        <f t="shared" si="26"/>
        <v>0.18060000000000001</v>
      </c>
      <c r="I115" s="82">
        <f t="shared" si="26"/>
        <v>1</v>
      </c>
      <c r="J115" s="83">
        <f t="shared" si="26"/>
        <v>7.6899999999999996E-2</v>
      </c>
      <c r="K115" s="84">
        <f t="shared" si="27"/>
        <v>567</v>
      </c>
      <c r="L115" s="85">
        <f t="shared" si="27"/>
        <v>0.1222</v>
      </c>
      <c r="M115" s="84">
        <f t="shared" si="27"/>
        <v>106</v>
      </c>
      <c r="N115" s="85">
        <f t="shared" si="27"/>
        <v>0.13120000000000001</v>
      </c>
      <c r="O115" s="84">
        <f t="shared" si="27"/>
        <v>186</v>
      </c>
      <c r="P115" s="85">
        <f t="shared" si="27"/>
        <v>0.1089</v>
      </c>
      <c r="Q115" s="84">
        <f t="shared" si="27"/>
        <v>411</v>
      </c>
      <c r="R115" s="85">
        <f t="shared" si="27"/>
        <v>0.16189999999999999</v>
      </c>
      <c r="S115" s="84">
        <f t="shared" si="27"/>
        <v>45</v>
      </c>
      <c r="T115" s="86">
        <f t="shared" si="27"/>
        <v>0.1172</v>
      </c>
      <c r="V115" s="59" t="s">
        <v>228</v>
      </c>
      <c r="W115" s="59">
        <v>34</v>
      </c>
      <c r="X115" s="60">
        <v>0.1459</v>
      </c>
      <c r="Y115" s="59">
        <v>13</v>
      </c>
      <c r="Z115" s="60">
        <v>0.14940000000000001</v>
      </c>
      <c r="AA115" s="59">
        <v>28</v>
      </c>
      <c r="AB115" s="60">
        <v>0.18060000000000001</v>
      </c>
      <c r="AC115" s="59">
        <v>1</v>
      </c>
      <c r="AD115" s="60">
        <v>7.6899999999999996E-2</v>
      </c>
      <c r="AE115" s="59">
        <v>567</v>
      </c>
      <c r="AF115" s="60">
        <v>0.1222</v>
      </c>
      <c r="AG115" s="59">
        <v>106</v>
      </c>
      <c r="AH115" s="60">
        <v>0.13120000000000001</v>
      </c>
      <c r="AI115" s="59">
        <v>186</v>
      </c>
      <c r="AJ115" s="60">
        <v>0.1089</v>
      </c>
      <c r="AK115" s="59">
        <v>411</v>
      </c>
      <c r="AL115" s="60">
        <v>0.16189999999999999</v>
      </c>
      <c r="AM115" s="59">
        <v>45</v>
      </c>
      <c r="AN115" s="60">
        <v>0.1172</v>
      </c>
    </row>
    <row r="116" spans="1:40" ht="18.75">
      <c r="A116" s="138" t="s">
        <v>229</v>
      </c>
      <c r="B116" s="139"/>
      <c r="C116" s="82">
        <f t="shared" si="26"/>
        <v>111</v>
      </c>
      <c r="D116" s="83">
        <f t="shared" si="26"/>
        <v>0.47639999999999999</v>
      </c>
      <c r="E116" s="82">
        <f t="shared" si="26"/>
        <v>41</v>
      </c>
      <c r="F116" s="83">
        <f t="shared" si="26"/>
        <v>0.4713</v>
      </c>
      <c r="G116" s="82">
        <f t="shared" si="26"/>
        <v>50</v>
      </c>
      <c r="H116" s="83">
        <f t="shared" si="26"/>
        <v>0.3226</v>
      </c>
      <c r="I116" s="82">
        <f t="shared" si="26"/>
        <v>4</v>
      </c>
      <c r="J116" s="83">
        <f t="shared" si="26"/>
        <v>0.30769999999999997</v>
      </c>
      <c r="K116" s="84">
        <f t="shared" si="27"/>
        <v>1984</v>
      </c>
      <c r="L116" s="85">
        <f t="shared" si="27"/>
        <v>0.42759999999999998</v>
      </c>
      <c r="M116" s="84">
        <f t="shared" si="27"/>
        <v>279</v>
      </c>
      <c r="N116" s="85">
        <f t="shared" si="27"/>
        <v>0.3453</v>
      </c>
      <c r="O116" s="84">
        <f t="shared" si="27"/>
        <v>700</v>
      </c>
      <c r="P116" s="85">
        <f t="shared" si="27"/>
        <v>0.4098</v>
      </c>
      <c r="Q116" s="84">
        <f t="shared" si="27"/>
        <v>1091</v>
      </c>
      <c r="R116" s="85">
        <f t="shared" si="27"/>
        <v>0.4299</v>
      </c>
      <c r="S116" s="84">
        <f t="shared" si="27"/>
        <v>167</v>
      </c>
      <c r="T116" s="86">
        <f t="shared" si="27"/>
        <v>0.43490000000000001</v>
      </c>
      <c r="V116" s="59" t="s">
        <v>229</v>
      </c>
      <c r="W116" s="59">
        <v>111</v>
      </c>
      <c r="X116" s="60">
        <v>0.47639999999999999</v>
      </c>
      <c r="Y116" s="59">
        <v>41</v>
      </c>
      <c r="Z116" s="60">
        <v>0.4713</v>
      </c>
      <c r="AA116" s="59">
        <v>50</v>
      </c>
      <c r="AB116" s="60">
        <v>0.3226</v>
      </c>
      <c r="AC116" s="59">
        <v>4</v>
      </c>
      <c r="AD116" s="60">
        <v>0.30769999999999997</v>
      </c>
      <c r="AE116" s="59">
        <v>1984</v>
      </c>
      <c r="AF116" s="60">
        <v>0.42759999999999998</v>
      </c>
      <c r="AG116" s="59">
        <v>279</v>
      </c>
      <c r="AH116" s="60">
        <v>0.3453</v>
      </c>
      <c r="AI116" s="59">
        <v>700</v>
      </c>
      <c r="AJ116" s="60">
        <v>0.4098</v>
      </c>
      <c r="AK116" s="59">
        <v>1091</v>
      </c>
      <c r="AL116" s="60">
        <v>0.4299</v>
      </c>
      <c r="AM116" s="59">
        <v>167</v>
      </c>
      <c r="AN116" s="60">
        <v>0.43490000000000001</v>
      </c>
    </row>
    <row r="117" spans="1:40" ht="18.75">
      <c r="A117" s="138" t="s">
        <v>230</v>
      </c>
      <c r="B117" s="139"/>
      <c r="C117" s="82">
        <f t="shared" si="26"/>
        <v>38</v>
      </c>
      <c r="D117" s="83">
        <f t="shared" si="26"/>
        <v>0.16309999999999999</v>
      </c>
      <c r="E117" s="82">
        <f t="shared" si="26"/>
        <v>14</v>
      </c>
      <c r="F117" s="83">
        <f t="shared" si="26"/>
        <v>0.16089999999999999</v>
      </c>
      <c r="G117" s="82">
        <f t="shared" si="26"/>
        <v>15</v>
      </c>
      <c r="H117" s="83">
        <f t="shared" si="26"/>
        <v>9.6799999999999997E-2</v>
      </c>
      <c r="I117" s="82">
        <f t="shared" si="26"/>
        <v>3</v>
      </c>
      <c r="J117" s="83">
        <f t="shared" si="26"/>
        <v>0.23080000000000001</v>
      </c>
      <c r="K117" s="84">
        <f t="shared" si="27"/>
        <v>1485</v>
      </c>
      <c r="L117" s="85">
        <f t="shared" si="27"/>
        <v>0.32</v>
      </c>
      <c r="M117" s="84">
        <f t="shared" si="27"/>
        <v>292</v>
      </c>
      <c r="N117" s="85">
        <f t="shared" si="27"/>
        <v>0.3614</v>
      </c>
      <c r="O117" s="84">
        <f t="shared" si="27"/>
        <v>460</v>
      </c>
      <c r="P117" s="85">
        <f t="shared" si="27"/>
        <v>0.26929999999999998</v>
      </c>
      <c r="Q117" s="84">
        <f t="shared" si="27"/>
        <v>493</v>
      </c>
      <c r="R117" s="85">
        <f t="shared" si="27"/>
        <v>0.19420000000000001</v>
      </c>
      <c r="S117" s="84">
        <f t="shared" si="27"/>
        <v>109</v>
      </c>
      <c r="T117" s="86">
        <f t="shared" si="27"/>
        <v>0.28389999999999999</v>
      </c>
      <c r="V117" s="59" t="s">
        <v>230</v>
      </c>
      <c r="W117" s="59">
        <v>38</v>
      </c>
      <c r="X117" s="60">
        <v>0.16309999999999999</v>
      </c>
      <c r="Y117" s="59">
        <v>14</v>
      </c>
      <c r="Z117" s="60">
        <v>0.16089999999999999</v>
      </c>
      <c r="AA117" s="59">
        <v>15</v>
      </c>
      <c r="AB117" s="60">
        <v>9.6799999999999997E-2</v>
      </c>
      <c r="AC117" s="59">
        <v>3</v>
      </c>
      <c r="AD117" s="60">
        <v>0.23080000000000001</v>
      </c>
      <c r="AE117" s="59">
        <v>1485</v>
      </c>
      <c r="AF117" s="60">
        <v>0.32</v>
      </c>
      <c r="AG117" s="59">
        <v>292</v>
      </c>
      <c r="AH117" s="60">
        <v>0.3614</v>
      </c>
      <c r="AI117" s="59">
        <v>460</v>
      </c>
      <c r="AJ117" s="60">
        <v>0.26929999999999998</v>
      </c>
      <c r="AK117" s="59">
        <v>493</v>
      </c>
      <c r="AL117" s="60">
        <v>0.19420000000000001</v>
      </c>
      <c r="AM117" s="59">
        <v>109</v>
      </c>
      <c r="AN117" s="60">
        <v>0.28389999999999999</v>
      </c>
    </row>
    <row r="118" spans="1:40" ht="18.75">
      <c r="A118" s="140" t="s">
        <v>203</v>
      </c>
      <c r="B118" s="141"/>
      <c r="C118" s="87">
        <f t="shared" si="26"/>
        <v>233</v>
      </c>
      <c r="D118" s="88">
        <f t="shared" si="26"/>
        <v>1</v>
      </c>
      <c r="E118" s="87">
        <f t="shared" si="26"/>
        <v>87</v>
      </c>
      <c r="F118" s="88">
        <f t="shared" si="26"/>
        <v>1</v>
      </c>
      <c r="G118" s="87">
        <f t="shared" si="26"/>
        <v>155</v>
      </c>
      <c r="H118" s="88">
        <f t="shared" si="26"/>
        <v>1</v>
      </c>
      <c r="I118" s="87">
        <f t="shared" si="26"/>
        <v>13</v>
      </c>
      <c r="J118" s="88">
        <f t="shared" si="26"/>
        <v>1</v>
      </c>
      <c r="K118" s="89">
        <f t="shared" si="27"/>
        <v>4640</v>
      </c>
      <c r="L118" s="90">
        <f t="shared" si="27"/>
        <v>1</v>
      </c>
      <c r="M118" s="89">
        <f t="shared" si="27"/>
        <v>808</v>
      </c>
      <c r="N118" s="90">
        <f t="shared" si="27"/>
        <v>1</v>
      </c>
      <c r="O118" s="89">
        <f t="shared" si="27"/>
        <v>1708</v>
      </c>
      <c r="P118" s="90">
        <f t="shared" si="27"/>
        <v>1</v>
      </c>
      <c r="Q118" s="89">
        <f t="shared" si="27"/>
        <v>2538</v>
      </c>
      <c r="R118" s="90">
        <f t="shared" si="27"/>
        <v>1</v>
      </c>
      <c r="S118" s="89">
        <f t="shared" si="27"/>
        <v>384</v>
      </c>
      <c r="T118" s="91">
        <f t="shared" si="27"/>
        <v>1</v>
      </c>
      <c r="V118" s="59" t="s">
        <v>204</v>
      </c>
      <c r="W118" s="59">
        <v>233</v>
      </c>
      <c r="X118" s="60">
        <v>1</v>
      </c>
      <c r="Y118" s="59">
        <v>87</v>
      </c>
      <c r="Z118" s="60">
        <v>1</v>
      </c>
      <c r="AA118" s="59">
        <v>155</v>
      </c>
      <c r="AB118" s="60">
        <v>1</v>
      </c>
      <c r="AC118" s="59">
        <v>13</v>
      </c>
      <c r="AD118" s="60">
        <v>1</v>
      </c>
      <c r="AE118" s="59">
        <v>4640</v>
      </c>
      <c r="AF118" s="60">
        <v>1</v>
      </c>
      <c r="AG118" s="59">
        <v>808</v>
      </c>
      <c r="AH118" s="60">
        <v>1</v>
      </c>
      <c r="AI118" s="59">
        <v>1708</v>
      </c>
      <c r="AJ118" s="60">
        <v>1</v>
      </c>
      <c r="AK118" s="59">
        <v>2538</v>
      </c>
      <c r="AL118" s="60">
        <v>1</v>
      </c>
      <c r="AM118" s="59">
        <v>384</v>
      </c>
      <c r="AN118" s="60">
        <v>1</v>
      </c>
    </row>
    <row r="119" spans="1:40" ht="18.75">
      <c r="A119" s="92"/>
      <c r="B119" s="93"/>
      <c r="C119" s="94"/>
      <c r="D119" s="95"/>
      <c r="E119" s="94"/>
      <c r="F119" s="95"/>
      <c r="G119" s="94"/>
      <c r="H119" s="95"/>
      <c r="I119" s="94"/>
      <c r="J119" s="95"/>
      <c r="K119" s="96"/>
      <c r="L119" s="97"/>
      <c r="M119" s="96"/>
      <c r="N119" s="97"/>
      <c r="O119" s="96"/>
      <c r="P119" s="97"/>
      <c r="Q119" s="96"/>
      <c r="R119" s="97"/>
      <c r="S119" s="96"/>
      <c r="T119" s="98"/>
      <c r="V119" s="59"/>
    </row>
    <row r="120" spans="1:40" s="12" customFormat="1" ht="24.95" customHeight="1">
      <c r="A120" s="99" t="s">
        <v>231</v>
      </c>
      <c r="B120" s="120"/>
      <c r="C120" s="121"/>
      <c r="D120" s="122"/>
      <c r="E120" s="121"/>
      <c r="F120" s="122"/>
      <c r="G120" s="121"/>
      <c r="H120" s="122"/>
      <c r="I120" s="121"/>
      <c r="J120" s="122"/>
      <c r="K120" s="121"/>
      <c r="L120" s="122"/>
      <c r="M120" s="121"/>
      <c r="N120" s="122"/>
      <c r="O120" s="121"/>
      <c r="P120" s="122"/>
      <c r="Q120" s="121"/>
      <c r="R120" s="122"/>
      <c r="S120" s="121"/>
      <c r="T120" s="123"/>
      <c r="V120" s="58" t="s">
        <v>56</v>
      </c>
      <c r="W120" s="58"/>
      <c r="X120" s="58"/>
      <c r="Y120" s="58"/>
      <c r="Z120" s="58"/>
      <c r="AA120" s="58"/>
      <c r="AB120" s="58"/>
      <c r="AC120" s="58"/>
      <c r="AD120" s="58"/>
      <c r="AE120" s="58"/>
      <c r="AF120" s="58"/>
      <c r="AG120" s="58"/>
      <c r="AH120" s="58"/>
      <c r="AI120" s="58"/>
      <c r="AJ120" s="58"/>
      <c r="AK120" s="58"/>
      <c r="AL120" s="58"/>
      <c r="AM120" s="58"/>
      <c r="AN120" s="58"/>
    </row>
    <row r="121" spans="1:40" ht="18.75">
      <c r="A121" s="146" t="s">
        <v>232</v>
      </c>
      <c r="B121" s="147"/>
      <c r="C121" s="77">
        <f t="shared" ref="C121:R126" si="28">W121</f>
        <v>14</v>
      </c>
      <c r="D121" s="78">
        <f t="shared" si="28"/>
        <v>6.1400000000000003E-2</v>
      </c>
      <c r="E121" s="77">
        <f t="shared" si="28"/>
        <v>2</v>
      </c>
      <c r="F121" s="78">
        <f t="shared" si="28"/>
        <v>2.3E-2</v>
      </c>
      <c r="G121" s="77">
        <f t="shared" si="28"/>
        <v>9</v>
      </c>
      <c r="H121" s="78">
        <f t="shared" si="28"/>
        <v>5.8400000000000001E-2</v>
      </c>
      <c r="I121" s="77">
        <f t="shared" si="28"/>
        <v>3</v>
      </c>
      <c r="J121" s="78">
        <f t="shared" si="28"/>
        <v>0.23080000000000001</v>
      </c>
      <c r="K121" s="79">
        <f t="shared" si="28"/>
        <v>122</v>
      </c>
      <c r="L121" s="80">
        <f t="shared" si="28"/>
        <v>2.6599999999999999E-2</v>
      </c>
      <c r="M121" s="79">
        <f t="shared" si="28"/>
        <v>39</v>
      </c>
      <c r="N121" s="80">
        <f t="shared" si="28"/>
        <v>4.8899999999999999E-2</v>
      </c>
      <c r="O121" s="79">
        <f t="shared" si="28"/>
        <v>92</v>
      </c>
      <c r="P121" s="80">
        <f t="shared" si="28"/>
        <v>5.4100000000000002E-2</v>
      </c>
      <c r="Q121" s="79">
        <f t="shared" si="28"/>
        <v>70</v>
      </c>
      <c r="R121" s="80">
        <f t="shared" si="28"/>
        <v>2.7799999999999998E-2</v>
      </c>
      <c r="S121" s="79">
        <f t="shared" ref="K121:T126" si="29">AM121</f>
        <v>6</v>
      </c>
      <c r="T121" s="81">
        <f t="shared" si="29"/>
        <v>1.5599999999999999E-2</v>
      </c>
      <c r="V121" s="59" t="s">
        <v>232</v>
      </c>
      <c r="W121" s="59">
        <v>14</v>
      </c>
      <c r="X121" s="60">
        <v>6.1400000000000003E-2</v>
      </c>
      <c r="Y121" s="59">
        <v>2</v>
      </c>
      <c r="Z121" s="60">
        <v>2.3E-2</v>
      </c>
      <c r="AA121" s="59">
        <v>9</v>
      </c>
      <c r="AB121" s="60">
        <v>5.8400000000000001E-2</v>
      </c>
      <c r="AC121" s="59">
        <v>3</v>
      </c>
      <c r="AD121" s="60">
        <v>0.23080000000000001</v>
      </c>
      <c r="AE121" s="59">
        <v>122</v>
      </c>
      <c r="AF121" s="60">
        <v>2.6599999999999999E-2</v>
      </c>
      <c r="AG121" s="59">
        <v>39</v>
      </c>
      <c r="AH121" s="60">
        <v>4.8899999999999999E-2</v>
      </c>
      <c r="AI121" s="59">
        <v>92</v>
      </c>
      <c r="AJ121" s="60">
        <v>5.4100000000000002E-2</v>
      </c>
      <c r="AK121" s="59">
        <v>70</v>
      </c>
      <c r="AL121" s="60">
        <v>2.7799999999999998E-2</v>
      </c>
      <c r="AM121" s="59">
        <v>6</v>
      </c>
      <c r="AN121" s="60">
        <v>1.5599999999999999E-2</v>
      </c>
    </row>
    <row r="122" spans="1:40" ht="18.75">
      <c r="A122" s="138" t="s">
        <v>233</v>
      </c>
      <c r="B122" s="139"/>
      <c r="C122" s="82">
        <f t="shared" si="28"/>
        <v>22</v>
      </c>
      <c r="D122" s="83">
        <f t="shared" si="28"/>
        <v>9.6500000000000002E-2</v>
      </c>
      <c r="E122" s="82">
        <f t="shared" si="28"/>
        <v>16</v>
      </c>
      <c r="F122" s="83">
        <f t="shared" si="28"/>
        <v>0.18390000000000001</v>
      </c>
      <c r="G122" s="82">
        <f t="shared" si="28"/>
        <v>29</v>
      </c>
      <c r="H122" s="83">
        <f t="shared" si="28"/>
        <v>0.1883</v>
      </c>
      <c r="I122" s="82">
        <f t="shared" si="28"/>
        <v>3</v>
      </c>
      <c r="J122" s="83">
        <f t="shared" si="28"/>
        <v>0.23080000000000001</v>
      </c>
      <c r="K122" s="84">
        <f t="shared" si="29"/>
        <v>332</v>
      </c>
      <c r="L122" s="85">
        <f t="shared" si="29"/>
        <v>7.2499999999999995E-2</v>
      </c>
      <c r="M122" s="84">
        <f t="shared" si="29"/>
        <v>78</v>
      </c>
      <c r="N122" s="85">
        <f t="shared" si="29"/>
        <v>9.7699999999999995E-2</v>
      </c>
      <c r="O122" s="84">
        <f t="shared" si="29"/>
        <v>227</v>
      </c>
      <c r="P122" s="85">
        <f t="shared" si="29"/>
        <v>0.13350000000000001</v>
      </c>
      <c r="Q122" s="84">
        <f t="shared" si="29"/>
        <v>295</v>
      </c>
      <c r="R122" s="85">
        <f t="shared" si="29"/>
        <v>0.11700000000000001</v>
      </c>
      <c r="S122" s="84">
        <f t="shared" si="29"/>
        <v>28</v>
      </c>
      <c r="T122" s="86">
        <f t="shared" si="29"/>
        <v>7.2900000000000006E-2</v>
      </c>
      <c r="V122" s="59" t="s">
        <v>233</v>
      </c>
      <c r="W122" s="59">
        <v>22</v>
      </c>
      <c r="X122" s="60">
        <v>9.6500000000000002E-2</v>
      </c>
      <c r="Y122" s="59">
        <v>16</v>
      </c>
      <c r="Z122" s="60">
        <v>0.18390000000000001</v>
      </c>
      <c r="AA122" s="59">
        <v>29</v>
      </c>
      <c r="AB122" s="60">
        <v>0.1883</v>
      </c>
      <c r="AC122" s="59">
        <v>3</v>
      </c>
      <c r="AD122" s="60">
        <v>0.23080000000000001</v>
      </c>
      <c r="AE122" s="59">
        <v>332</v>
      </c>
      <c r="AF122" s="60">
        <v>7.2499999999999995E-2</v>
      </c>
      <c r="AG122" s="59">
        <v>78</v>
      </c>
      <c r="AH122" s="60">
        <v>9.7699999999999995E-2</v>
      </c>
      <c r="AI122" s="59">
        <v>227</v>
      </c>
      <c r="AJ122" s="60">
        <v>0.13350000000000001</v>
      </c>
      <c r="AK122" s="59">
        <v>295</v>
      </c>
      <c r="AL122" s="60">
        <v>0.11700000000000001</v>
      </c>
      <c r="AM122" s="59">
        <v>28</v>
      </c>
      <c r="AN122" s="60">
        <v>7.2900000000000006E-2</v>
      </c>
    </row>
    <row r="123" spans="1:40" ht="18.75">
      <c r="A123" s="138" t="s">
        <v>234</v>
      </c>
      <c r="B123" s="139"/>
      <c r="C123" s="82">
        <f t="shared" si="28"/>
        <v>41</v>
      </c>
      <c r="D123" s="83">
        <f t="shared" si="28"/>
        <v>0.17979999999999999</v>
      </c>
      <c r="E123" s="82">
        <f t="shared" si="28"/>
        <v>25</v>
      </c>
      <c r="F123" s="83">
        <f t="shared" si="28"/>
        <v>0.28739999999999999</v>
      </c>
      <c r="G123" s="82">
        <f t="shared" si="28"/>
        <v>37</v>
      </c>
      <c r="H123" s="83">
        <f t="shared" si="28"/>
        <v>0.24030000000000001</v>
      </c>
      <c r="I123" s="82">
        <f t="shared" si="28"/>
        <v>2</v>
      </c>
      <c r="J123" s="83">
        <f t="shared" si="28"/>
        <v>0.15379999999999999</v>
      </c>
      <c r="K123" s="84">
        <f t="shared" si="29"/>
        <v>623</v>
      </c>
      <c r="L123" s="85">
        <f t="shared" si="29"/>
        <v>0.13600000000000001</v>
      </c>
      <c r="M123" s="84">
        <f t="shared" si="29"/>
        <v>146</v>
      </c>
      <c r="N123" s="85">
        <f t="shared" si="29"/>
        <v>0.183</v>
      </c>
      <c r="O123" s="84">
        <f t="shared" si="29"/>
        <v>325</v>
      </c>
      <c r="P123" s="85">
        <f t="shared" si="29"/>
        <v>0.19109999999999999</v>
      </c>
      <c r="Q123" s="84">
        <f t="shared" si="29"/>
        <v>517</v>
      </c>
      <c r="R123" s="85">
        <f t="shared" si="29"/>
        <v>0.20499999999999999</v>
      </c>
      <c r="S123" s="84">
        <f t="shared" si="29"/>
        <v>49</v>
      </c>
      <c r="T123" s="86">
        <f t="shared" si="29"/>
        <v>0.12759999999999999</v>
      </c>
      <c r="V123" s="59" t="s">
        <v>234</v>
      </c>
      <c r="W123" s="59">
        <v>41</v>
      </c>
      <c r="X123" s="60">
        <v>0.17979999999999999</v>
      </c>
      <c r="Y123" s="59">
        <v>25</v>
      </c>
      <c r="Z123" s="60">
        <v>0.28739999999999999</v>
      </c>
      <c r="AA123" s="59">
        <v>37</v>
      </c>
      <c r="AB123" s="60">
        <v>0.24030000000000001</v>
      </c>
      <c r="AC123" s="59">
        <v>2</v>
      </c>
      <c r="AD123" s="60">
        <v>0.15379999999999999</v>
      </c>
      <c r="AE123" s="59">
        <v>623</v>
      </c>
      <c r="AF123" s="60">
        <v>0.13600000000000001</v>
      </c>
      <c r="AG123" s="59">
        <v>146</v>
      </c>
      <c r="AH123" s="60">
        <v>0.183</v>
      </c>
      <c r="AI123" s="59">
        <v>325</v>
      </c>
      <c r="AJ123" s="60">
        <v>0.19109999999999999</v>
      </c>
      <c r="AK123" s="59">
        <v>517</v>
      </c>
      <c r="AL123" s="60">
        <v>0.20499999999999999</v>
      </c>
      <c r="AM123" s="59">
        <v>49</v>
      </c>
      <c r="AN123" s="60">
        <v>0.12759999999999999</v>
      </c>
    </row>
    <row r="124" spans="1:40" ht="18.75">
      <c r="A124" s="138" t="s">
        <v>235</v>
      </c>
      <c r="B124" s="139"/>
      <c r="C124" s="82">
        <f t="shared" si="28"/>
        <v>120</v>
      </c>
      <c r="D124" s="83">
        <f t="shared" si="28"/>
        <v>0.52629999999999999</v>
      </c>
      <c r="E124" s="82">
        <f t="shared" si="28"/>
        <v>39</v>
      </c>
      <c r="F124" s="83">
        <f t="shared" si="28"/>
        <v>0.44829999999999998</v>
      </c>
      <c r="G124" s="82">
        <f t="shared" si="28"/>
        <v>69</v>
      </c>
      <c r="H124" s="83">
        <f t="shared" si="28"/>
        <v>0.4481</v>
      </c>
      <c r="I124" s="82">
        <f t="shared" si="28"/>
        <v>5</v>
      </c>
      <c r="J124" s="83">
        <f t="shared" si="28"/>
        <v>0.3846</v>
      </c>
      <c r="K124" s="84">
        <f t="shared" si="29"/>
        <v>2294</v>
      </c>
      <c r="L124" s="85">
        <f t="shared" si="29"/>
        <v>0.50070000000000003</v>
      </c>
      <c r="M124" s="84">
        <f t="shared" si="29"/>
        <v>336</v>
      </c>
      <c r="N124" s="85">
        <f t="shared" si="29"/>
        <v>0.42109999999999997</v>
      </c>
      <c r="O124" s="84">
        <f t="shared" si="29"/>
        <v>751</v>
      </c>
      <c r="P124" s="85">
        <f t="shared" si="29"/>
        <v>0.4415</v>
      </c>
      <c r="Q124" s="84">
        <f t="shared" si="29"/>
        <v>1248</v>
      </c>
      <c r="R124" s="85">
        <f t="shared" si="29"/>
        <v>0.49480000000000002</v>
      </c>
      <c r="S124" s="84">
        <f t="shared" si="29"/>
        <v>207</v>
      </c>
      <c r="T124" s="86">
        <f t="shared" si="29"/>
        <v>0.53910000000000002</v>
      </c>
      <c r="V124" s="59" t="s">
        <v>235</v>
      </c>
      <c r="W124" s="59">
        <v>120</v>
      </c>
      <c r="X124" s="60">
        <v>0.52629999999999999</v>
      </c>
      <c r="Y124" s="59">
        <v>39</v>
      </c>
      <c r="Z124" s="60">
        <v>0.44829999999999998</v>
      </c>
      <c r="AA124" s="59">
        <v>69</v>
      </c>
      <c r="AB124" s="60">
        <v>0.4481</v>
      </c>
      <c r="AC124" s="59">
        <v>5</v>
      </c>
      <c r="AD124" s="60">
        <v>0.3846</v>
      </c>
      <c r="AE124" s="59">
        <v>2294</v>
      </c>
      <c r="AF124" s="60">
        <v>0.50070000000000003</v>
      </c>
      <c r="AG124" s="59">
        <v>336</v>
      </c>
      <c r="AH124" s="60">
        <v>0.42109999999999997</v>
      </c>
      <c r="AI124" s="59">
        <v>751</v>
      </c>
      <c r="AJ124" s="60">
        <v>0.4415</v>
      </c>
      <c r="AK124" s="59">
        <v>1248</v>
      </c>
      <c r="AL124" s="60">
        <v>0.49480000000000002</v>
      </c>
      <c r="AM124" s="59">
        <v>207</v>
      </c>
      <c r="AN124" s="60">
        <v>0.53910000000000002</v>
      </c>
    </row>
    <row r="125" spans="1:40" ht="18.75">
      <c r="A125" s="138" t="s">
        <v>236</v>
      </c>
      <c r="B125" s="139"/>
      <c r="C125" s="82">
        <f t="shared" si="28"/>
        <v>31</v>
      </c>
      <c r="D125" s="83">
        <f t="shared" si="28"/>
        <v>0.13600000000000001</v>
      </c>
      <c r="E125" s="82">
        <f t="shared" si="28"/>
        <v>5</v>
      </c>
      <c r="F125" s="83">
        <f t="shared" si="28"/>
        <v>5.7500000000000002E-2</v>
      </c>
      <c r="G125" s="82">
        <f t="shared" si="28"/>
        <v>10</v>
      </c>
      <c r="H125" s="83">
        <f t="shared" si="28"/>
        <v>6.4899999999999999E-2</v>
      </c>
      <c r="I125" s="82">
        <f t="shared" si="28"/>
        <v>0</v>
      </c>
      <c r="J125" s="83">
        <f t="shared" si="28"/>
        <v>0</v>
      </c>
      <c r="K125" s="84">
        <f t="shared" si="29"/>
        <v>1211</v>
      </c>
      <c r="L125" s="85">
        <f t="shared" si="29"/>
        <v>0.26429999999999998</v>
      </c>
      <c r="M125" s="84">
        <f t="shared" si="29"/>
        <v>199</v>
      </c>
      <c r="N125" s="85">
        <f t="shared" si="29"/>
        <v>0.24940000000000001</v>
      </c>
      <c r="O125" s="84">
        <f t="shared" si="29"/>
        <v>306</v>
      </c>
      <c r="P125" s="85">
        <f t="shared" si="29"/>
        <v>0.1799</v>
      </c>
      <c r="Q125" s="84">
        <f t="shared" si="29"/>
        <v>392</v>
      </c>
      <c r="R125" s="85">
        <f t="shared" si="29"/>
        <v>0.15540000000000001</v>
      </c>
      <c r="S125" s="84">
        <f t="shared" si="29"/>
        <v>94</v>
      </c>
      <c r="T125" s="86">
        <f t="shared" si="29"/>
        <v>0.24479999999999999</v>
      </c>
      <c r="V125" s="59" t="s">
        <v>236</v>
      </c>
      <c r="W125" s="59">
        <v>31</v>
      </c>
      <c r="X125" s="60">
        <v>0.13600000000000001</v>
      </c>
      <c r="Y125" s="59">
        <v>5</v>
      </c>
      <c r="Z125" s="60">
        <v>5.7500000000000002E-2</v>
      </c>
      <c r="AA125" s="59">
        <v>10</v>
      </c>
      <c r="AB125" s="60">
        <v>6.4899999999999999E-2</v>
      </c>
      <c r="AC125" s="59">
        <v>0</v>
      </c>
      <c r="AD125" s="60">
        <v>0</v>
      </c>
      <c r="AE125" s="59">
        <v>1211</v>
      </c>
      <c r="AF125" s="60">
        <v>0.26429999999999998</v>
      </c>
      <c r="AG125" s="59">
        <v>199</v>
      </c>
      <c r="AH125" s="60">
        <v>0.24940000000000001</v>
      </c>
      <c r="AI125" s="59">
        <v>306</v>
      </c>
      <c r="AJ125" s="60">
        <v>0.1799</v>
      </c>
      <c r="AK125" s="59">
        <v>392</v>
      </c>
      <c r="AL125" s="60">
        <v>0.15540000000000001</v>
      </c>
      <c r="AM125" s="59">
        <v>94</v>
      </c>
      <c r="AN125" s="60">
        <v>0.24479999999999999</v>
      </c>
    </row>
    <row r="126" spans="1:40" ht="18.75">
      <c r="A126" s="140" t="s">
        <v>203</v>
      </c>
      <c r="B126" s="141"/>
      <c r="C126" s="87">
        <f t="shared" si="28"/>
        <v>228</v>
      </c>
      <c r="D126" s="88">
        <f t="shared" si="28"/>
        <v>1</v>
      </c>
      <c r="E126" s="87">
        <f t="shared" si="28"/>
        <v>87</v>
      </c>
      <c r="F126" s="88">
        <f t="shared" si="28"/>
        <v>1</v>
      </c>
      <c r="G126" s="87">
        <f t="shared" si="28"/>
        <v>154</v>
      </c>
      <c r="H126" s="88">
        <f t="shared" si="28"/>
        <v>1</v>
      </c>
      <c r="I126" s="87">
        <f t="shared" si="28"/>
        <v>13</v>
      </c>
      <c r="J126" s="88">
        <f t="shared" si="28"/>
        <v>1</v>
      </c>
      <c r="K126" s="89">
        <f t="shared" si="29"/>
        <v>4582</v>
      </c>
      <c r="L126" s="90">
        <f t="shared" si="29"/>
        <v>1</v>
      </c>
      <c r="M126" s="89">
        <f t="shared" si="29"/>
        <v>798</v>
      </c>
      <c r="N126" s="90">
        <f t="shared" si="29"/>
        <v>1</v>
      </c>
      <c r="O126" s="89">
        <f t="shared" si="29"/>
        <v>1701</v>
      </c>
      <c r="P126" s="90">
        <f t="shared" si="29"/>
        <v>1</v>
      </c>
      <c r="Q126" s="89">
        <f t="shared" si="29"/>
        <v>2522</v>
      </c>
      <c r="R126" s="90">
        <f t="shared" si="29"/>
        <v>1</v>
      </c>
      <c r="S126" s="89">
        <f t="shared" si="29"/>
        <v>384</v>
      </c>
      <c r="T126" s="91">
        <f t="shared" si="29"/>
        <v>1</v>
      </c>
      <c r="V126" s="59" t="s">
        <v>204</v>
      </c>
      <c r="W126" s="59">
        <v>228</v>
      </c>
      <c r="X126" s="60">
        <v>1</v>
      </c>
      <c r="Y126" s="59">
        <v>87</v>
      </c>
      <c r="Z126" s="60">
        <v>1</v>
      </c>
      <c r="AA126" s="59">
        <v>154</v>
      </c>
      <c r="AB126" s="60">
        <v>1</v>
      </c>
      <c r="AC126" s="59">
        <v>13</v>
      </c>
      <c r="AD126" s="60">
        <v>1</v>
      </c>
      <c r="AE126" s="59">
        <v>4582</v>
      </c>
      <c r="AF126" s="60">
        <v>1</v>
      </c>
      <c r="AG126" s="59">
        <v>798</v>
      </c>
      <c r="AH126" s="60">
        <v>1</v>
      </c>
      <c r="AI126" s="59">
        <v>1701</v>
      </c>
      <c r="AJ126" s="60">
        <v>1</v>
      </c>
      <c r="AK126" s="59">
        <v>2522</v>
      </c>
      <c r="AL126" s="60">
        <v>1</v>
      </c>
      <c r="AM126" s="59">
        <v>384</v>
      </c>
      <c r="AN126" s="60">
        <v>1</v>
      </c>
    </row>
    <row r="127" spans="1:40" ht="18.75">
      <c r="A127" s="61"/>
      <c r="C127" s="94" t="s">
        <v>237</v>
      </c>
      <c r="D127" s="95" t="s">
        <v>237</v>
      </c>
      <c r="E127" s="94" t="s">
        <v>237</v>
      </c>
      <c r="F127" s="95" t="s">
        <v>237</v>
      </c>
      <c r="G127" s="94" t="s">
        <v>237</v>
      </c>
      <c r="H127" s="95" t="s">
        <v>237</v>
      </c>
      <c r="I127" s="94" t="s">
        <v>237</v>
      </c>
      <c r="J127" s="95" t="s">
        <v>237</v>
      </c>
      <c r="K127" s="96" t="s">
        <v>237</v>
      </c>
      <c r="L127" s="97" t="s">
        <v>237</v>
      </c>
      <c r="M127" s="96" t="s">
        <v>237</v>
      </c>
      <c r="N127" s="97" t="s">
        <v>237</v>
      </c>
      <c r="O127" s="96" t="s">
        <v>237</v>
      </c>
      <c r="P127" s="97" t="s">
        <v>237</v>
      </c>
      <c r="Q127" s="96" t="s">
        <v>237</v>
      </c>
      <c r="R127" s="97" t="s">
        <v>237</v>
      </c>
      <c r="S127" s="96" t="s">
        <v>237</v>
      </c>
      <c r="T127" s="98" t="s">
        <v>237</v>
      </c>
      <c r="V127" s="59"/>
    </row>
    <row r="128" spans="1:40" ht="24.95" customHeight="1">
      <c r="A128" s="99" t="s">
        <v>238</v>
      </c>
      <c r="B128" s="124"/>
      <c r="C128" s="125"/>
      <c r="D128" s="126"/>
      <c r="E128" s="125"/>
      <c r="F128" s="126"/>
      <c r="G128" s="125"/>
      <c r="H128" s="126"/>
      <c r="I128" s="125"/>
      <c r="J128" s="126"/>
      <c r="K128" s="125"/>
      <c r="L128" s="126"/>
      <c r="M128" s="125"/>
      <c r="N128" s="126"/>
      <c r="O128" s="125"/>
      <c r="P128" s="126"/>
      <c r="Q128" s="125"/>
      <c r="R128" s="126"/>
      <c r="S128" s="125"/>
      <c r="T128" s="127"/>
      <c r="V128" s="58" t="s">
        <v>5</v>
      </c>
      <c r="W128" s="58"/>
      <c r="X128" s="58"/>
      <c r="Y128" s="58"/>
      <c r="Z128" s="58"/>
      <c r="AA128" s="58"/>
      <c r="AB128" s="58"/>
      <c r="AC128" s="58"/>
      <c r="AD128" s="58"/>
      <c r="AE128" s="58"/>
      <c r="AF128" s="58"/>
      <c r="AG128" s="58"/>
      <c r="AH128" s="58"/>
      <c r="AI128" s="58"/>
      <c r="AJ128" s="58"/>
      <c r="AK128" s="58"/>
      <c r="AL128" s="58"/>
      <c r="AM128" s="58"/>
      <c r="AN128" s="58"/>
    </row>
    <row r="129" spans="1:40" ht="18.75">
      <c r="A129" s="149" t="s">
        <v>239</v>
      </c>
      <c r="B129" s="104" t="s">
        <v>240</v>
      </c>
      <c r="C129" s="77">
        <f t="shared" ref="C129:D134" si="30">W129</f>
        <v>5</v>
      </c>
      <c r="D129" s="78">
        <f t="shared" si="30"/>
        <v>2.2599999999999999E-2</v>
      </c>
      <c r="E129" s="77"/>
      <c r="F129" s="78"/>
      <c r="G129" s="77"/>
      <c r="H129" s="78"/>
      <c r="I129" s="77"/>
      <c r="J129" s="78"/>
      <c r="K129" s="79">
        <f t="shared" ref="K129:N134" si="31">AE129</f>
        <v>83</v>
      </c>
      <c r="L129" s="80">
        <f t="shared" si="31"/>
        <v>2.0799999999999999E-2</v>
      </c>
      <c r="M129" s="79">
        <f t="shared" si="31"/>
        <v>23</v>
      </c>
      <c r="N129" s="80">
        <f t="shared" si="31"/>
        <v>3.2000000000000001E-2</v>
      </c>
      <c r="O129" s="79"/>
      <c r="P129" s="80"/>
      <c r="Q129" s="79"/>
      <c r="R129" s="80"/>
      <c r="S129" s="79"/>
      <c r="T129" s="81"/>
      <c r="V129" s="59" t="s">
        <v>240</v>
      </c>
      <c r="W129" s="59">
        <v>5</v>
      </c>
      <c r="X129" s="60">
        <v>2.2599999999999999E-2</v>
      </c>
      <c r="Y129" s="59">
        <v>0</v>
      </c>
      <c r="Z129" s="60">
        <v>0</v>
      </c>
      <c r="AA129" s="59">
        <v>0</v>
      </c>
      <c r="AB129" s="60">
        <v>0</v>
      </c>
      <c r="AC129" s="59">
        <v>0</v>
      </c>
      <c r="AD129" s="60">
        <v>0</v>
      </c>
      <c r="AE129" s="59">
        <v>83</v>
      </c>
      <c r="AF129" s="60">
        <v>2.0799999999999999E-2</v>
      </c>
      <c r="AG129" s="59">
        <v>23</v>
      </c>
      <c r="AH129" s="60">
        <v>3.2000000000000001E-2</v>
      </c>
      <c r="AI129" s="59">
        <v>0</v>
      </c>
      <c r="AJ129" s="60">
        <v>0</v>
      </c>
      <c r="AK129" s="59">
        <v>0</v>
      </c>
      <c r="AL129" s="60">
        <v>0</v>
      </c>
      <c r="AM129" s="59">
        <v>0</v>
      </c>
      <c r="AN129" s="60">
        <v>0</v>
      </c>
    </row>
    <row r="130" spans="1:40" ht="18.75">
      <c r="A130" s="149"/>
      <c r="B130" s="105" t="s">
        <v>241</v>
      </c>
      <c r="C130" s="82">
        <f t="shared" si="30"/>
        <v>13</v>
      </c>
      <c r="D130" s="83">
        <f t="shared" si="30"/>
        <v>5.8799999999999998E-2</v>
      </c>
      <c r="E130" s="82"/>
      <c r="F130" s="83"/>
      <c r="G130" s="82"/>
      <c r="H130" s="83"/>
      <c r="I130" s="82"/>
      <c r="J130" s="83"/>
      <c r="K130" s="84">
        <f t="shared" si="31"/>
        <v>186</v>
      </c>
      <c r="L130" s="85">
        <f t="shared" si="31"/>
        <v>4.6600000000000003E-2</v>
      </c>
      <c r="M130" s="84">
        <f t="shared" si="31"/>
        <v>30</v>
      </c>
      <c r="N130" s="85">
        <f t="shared" si="31"/>
        <v>4.1799999999999997E-2</v>
      </c>
      <c r="O130" s="84"/>
      <c r="P130" s="85"/>
      <c r="Q130" s="84"/>
      <c r="R130" s="85"/>
      <c r="S130" s="84"/>
      <c r="T130" s="86"/>
      <c r="V130" s="59" t="s">
        <v>241</v>
      </c>
      <c r="W130" s="59">
        <v>13</v>
      </c>
      <c r="X130" s="60">
        <v>5.8799999999999998E-2</v>
      </c>
      <c r="Y130" s="59">
        <v>0</v>
      </c>
      <c r="Z130" s="60">
        <v>0</v>
      </c>
      <c r="AA130" s="59">
        <v>0</v>
      </c>
      <c r="AB130" s="60">
        <v>0</v>
      </c>
      <c r="AC130" s="59">
        <v>0</v>
      </c>
      <c r="AD130" s="60">
        <v>0</v>
      </c>
      <c r="AE130" s="59">
        <v>186</v>
      </c>
      <c r="AF130" s="60">
        <v>4.6600000000000003E-2</v>
      </c>
      <c r="AG130" s="59">
        <v>30</v>
      </c>
      <c r="AH130" s="60">
        <v>4.1799999999999997E-2</v>
      </c>
      <c r="AI130" s="59">
        <v>0</v>
      </c>
      <c r="AJ130" s="60">
        <v>0</v>
      </c>
      <c r="AK130" s="59">
        <v>0</v>
      </c>
      <c r="AL130" s="60">
        <v>0</v>
      </c>
      <c r="AM130" s="59">
        <v>0</v>
      </c>
      <c r="AN130" s="60">
        <v>0</v>
      </c>
    </row>
    <row r="131" spans="1:40" ht="18.75">
      <c r="A131" s="149"/>
      <c r="B131" s="105" t="s">
        <v>242</v>
      </c>
      <c r="C131" s="82">
        <f t="shared" si="30"/>
        <v>39</v>
      </c>
      <c r="D131" s="83">
        <f t="shared" si="30"/>
        <v>0.17649999999999999</v>
      </c>
      <c r="E131" s="82"/>
      <c r="F131" s="83"/>
      <c r="G131" s="82"/>
      <c r="H131" s="83"/>
      <c r="I131" s="82"/>
      <c r="J131" s="83"/>
      <c r="K131" s="84">
        <f t="shared" si="31"/>
        <v>678</v>
      </c>
      <c r="L131" s="85">
        <f t="shared" si="31"/>
        <v>0.17</v>
      </c>
      <c r="M131" s="84">
        <f t="shared" si="31"/>
        <v>84</v>
      </c>
      <c r="N131" s="85">
        <f t="shared" si="31"/>
        <v>0.11700000000000001</v>
      </c>
      <c r="O131" s="84"/>
      <c r="P131" s="85"/>
      <c r="Q131" s="84"/>
      <c r="R131" s="85"/>
      <c r="S131" s="84"/>
      <c r="T131" s="86"/>
      <c r="V131" s="59" t="s">
        <v>242</v>
      </c>
      <c r="W131" s="59">
        <v>39</v>
      </c>
      <c r="X131" s="60">
        <v>0.17649999999999999</v>
      </c>
      <c r="Y131" s="59">
        <v>0</v>
      </c>
      <c r="Z131" s="60">
        <v>0</v>
      </c>
      <c r="AA131" s="59">
        <v>0</v>
      </c>
      <c r="AB131" s="60">
        <v>0</v>
      </c>
      <c r="AC131" s="59">
        <v>0</v>
      </c>
      <c r="AD131" s="60">
        <v>0</v>
      </c>
      <c r="AE131" s="59">
        <v>678</v>
      </c>
      <c r="AF131" s="60">
        <v>0.17</v>
      </c>
      <c r="AG131" s="59">
        <v>84</v>
      </c>
      <c r="AH131" s="60">
        <v>0.11700000000000001</v>
      </c>
      <c r="AI131" s="59">
        <v>0</v>
      </c>
      <c r="AJ131" s="60">
        <v>0</v>
      </c>
      <c r="AK131" s="59">
        <v>0</v>
      </c>
      <c r="AL131" s="60">
        <v>0</v>
      </c>
      <c r="AM131" s="59">
        <v>0</v>
      </c>
      <c r="AN131" s="60">
        <v>0</v>
      </c>
    </row>
    <row r="132" spans="1:40" ht="18.75">
      <c r="A132" s="149"/>
      <c r="B132" s="105" t="s">
        <v>243</v>
      </c>
      <c r="C132" s="82">
        <f t="shared" si="30"/>
        <v>96</v>
      </c>
      <c r="D132" s="83">
        <f t="shared" si="30"/>
        <v>0.43440000000000001</v>
      </c>
      <c r="E132" s="82"/>
      <c r="F132" s="83"/>
      <c r="G132" s="82"/>
      <c r="H132" s="83"/>
      <c r="I132" s="82"/>
      <c r="J132" s="83"/>
      <c r="K132" s="84">
        <f t="shared" si="31"/>
        <v>1779</v>
      </c>
      <c r="L132" s="85">
        <f t="shared" si="31"/>
        <v>0.44600000000000001</v>
      </c>
      <c r="M132" s="84">
        <f t="shared" si="31"/>
        <v>254</v>
      </c>
      <c r="N132" s="85">
        <f t="shared" si="31"/>
        <v>0.3538</v>
      </c>
      <c r="O132" s="84"/>
      <c r="P132" s="85"/>
      <c r="Q132" s="84"/>
      <c r="R132" s="85"/>
      <c r="S132" s="84"/>
      <c r="T132" s="86"/>
      <c r="V132" s="59" t="s">
        <v>243</v>
      </c>
      <c r="W132" s="59">
        <v>96</v>
      </c>
      <c r="X132" s="60">
        <v>0.43440000000000001</v>
      </c>
      <c r="Y132" s="59">
        <v>0</v>
      </c>
      <c r="Z132" s="60">
        <v>0</v>
      </c>
      <c r="AA132" s="59">
        <v>0</v>
      </c>
      <c r="AB132" s="60">
        <v>0</v>
      </c>
      <c r="AC132" s="59">
        <v>0</v>
      </c>
      <c r="AD132" s="60">
        <v>0</v>
      </c>
      <c r="AE132" s="59">
        <v>1779</v>
      </c>
      <c r="AF132" s="60">
        <v>0.44600000000000001</v>
      </c>
      <c r="AG132" s="59">
        <v>254</v>
      </c>
      <c r="AH132" s="60">
        <v>0.3538</v>
      </c>
      <c r="AI132" s="59">
        <v>0</v>
      </c>
      <c r="AJ132" s="60">
        <v>0</v>
      </c>
      <c r="AK132" s="59">
        <v>0</v>
      </c>
      <c r="AL132" s="60">
        <v>0</v>
      </c>
      <c r="AM132" s="59">
        <v>0</v>
      </c>
      <c r="AN132" s="60">
        <v>0</v>
      </c>
    </row>
    <row r="133" spans="1:40" ht="18.75">
      <c r="A133" s="149"/>
      <c r="B133" s="105" t="s">
        <v>244</v>
      </c>
      <c r="C133" s="82">
        <f t="shared" si="30"/>
        <v>68</v>
      </c>
      <c r="D133" s="83">
        <f t="shared" si="30"/>
        <v>0.30769999999999997</v>
      </c>
      <c r="E133" s="82"/>
      <c r="F133" s="83"/>
      <c r="G133" s="82"/>
      <c r="H133" s="83"/>
      <c r="I133" s="82"/>
      <c r="J133" s="83"/>
      <c r="K133" s="84">
        <f t="shared" si="31"/>
        <v>1263</v>
      </c>
      <c r="L133" s="85">
        <f t="shared" si="31"/>
        <v>0.31659999999999999</v>
      </c>
      <c r="M133" s="84">
        <f t="shared" si="31"/>
        <v>327</v>
      </c>
      <c r="N133" s="85">
        <f t="shared" si="31"/>
        <v>0.45540000000000003</v>
      </c>
      <c r="O133" s="84"/>
      <c r="P133" s="85"/>
      <c r="Q133" s="84"/>
      <c r="R133" s="85"/>
      <c r="S133" s="84"/>
      <c r="T133" s="86"/>
      <c r="V133" s="59" t="s">
        <v>244</v>
      </c>
      <c r="W133" s="59">
        <v>68</v>
      </c>
      <c r="X133" s="60">
        <v>0.30769999999999997</v>
      </c>
      <c r="Y133" s="59">
        <v>0</v>
      </c>
      <c r="Z133" s="60">
        <v>0</v>
      </c>
      <c r="AA133" s="59">
        <v>0</v>
      </c>
      <c r="AB133" s="60">
        <v>0</v>
      </c>
      <c r="AC133" s="59">
        <v>0</v>
      </c>
      <c r="AD133" s="60">
        <v>0</v>
      </c>
      <c r="AE133" s="59">
        <v>1263</v>
      </c>
      <c r="AF133" s="60">
        <v>0.31659999999999999</v>
      </c>
      <c r="AG133" s="59">
        <v>327</v>
      </c>
      <c r="AH133" s="60">
        <v>0.45540000000000003</v>
      </c>
      <c r="AI133" s="59">
        <v>0</v>
      </c>
      <c r="AJ133" s="60">
        <v>0</v>
      </c>
      <c r="AK133" s="59">
        <v>0</v>
      </c>
      <c r="AL133" s="60">
        <v>0</v>
      </c>
      <c r="AM133" s="59">
        <v>0</v>
      </c>
      <c r="AN133" s="60">
        <v>0</v>
      </c>
    </row>
    <row r="134" spans="1:40" ht="18.75">
      <c r="A134" s="149"/>
      <c r="B134" s="106" t="s">
        <v>203</v>
      </c>
      <c r="C134" s="87">
        <f t="shared" si="30"/>
        <v>221</v>
      </c>
      <c r="D134" s="88">
        <f t="shared" si="30"/>
        <v>1</v>
      </c>
      <c r="E134" s="87"/>
      <c r="F134" s="88"/>
      <c r="G134" s="87"/>
      <c r="H134" s="88"/>
      <c r="I134" s="87"/>
      <c r="J134" s="88"/>
      <c r="K134" s="89">
        <f t="shared" si="31"/>
        <v>3989</v>
      </c>
      <c r="L134" s="90">
        <f t="shared" si="31"/>
        <v>1</v>
      </c>
      <c r="M134" s="89">
        <f t="shared" si="31"/>
        <v>718</v>
      </c>
      <c r="N134" s="90">
        <f t="shared" si="31"/>
        <v>1</v>
      </c>
      <c r="O134" s="89"/>
      <c r="P134" s="90"/>
      <c r="Q134" s="89"/>
      <c r="R134" s="90"/>
      <c r="S134" s="89"/>
      <c r="T134" s="91"/>
      <c r="V134" s="59" t="s">
        <v>204</v>
      </c>
      <c r="W134" s="59">
        <v>221</v>
      </c>
      <c r="X134" s="60">
        <v>1</v>
      </c>
      <c r="Y134" s="59">
        <v>0</v>
      </c>
      <c r="Z134" s="60">
        <v>0</v>
      </c>
      <c r="AA134" s="59">
        <v>0</v>
      </c>
      <c r="AB134" s="60">
        <v>0</v>
      </c>
      <c r="AC134" s="59">
        <v>0</v>
      </c>
      <c r="AD134" s="60">
        <v>0</v>
      </c>
      <c r="AE134" s="59">
        <v>3989</v>
      </c>
      <c r="AF134" s="60">
        <v>1</v>
      </c>
      <c r="AG134" s="59">
        <v>718</v>
      </c>
      <c r="AH134" s="60">
        <v>1</v>
      </c>
      <c r="AI134" s="59">
        <v>0</v>
      </c>
      <c r="AJ134" s="60">
        <v>0</v>
      </c>
      <c r="AK134" s="59">
        <v>0</v>
      </c>
      <c r="AL134" s="60">
        <v>0</v>
      </c>
      <c r="AM134" s="59">
        <v>0</v>
      </c>
      <c r="AN134" s="60">
        <v>0</v>
      </c>
    </row>
    <row r="135" spans="1:40" ht="18.75">
      <c r="A135" s="119"/>
      <c r="B135" s="93"/>
      <c r="C135" s="108"/>
      <c r="D135" s="109"/>
      <c r="E135" s="108"/>
      <c r="F135" s="109"/>
      <c r="G135" s="108"/>
      <c r="H135" s="109"/>
      <c r="I135" s="108"/>
      <c r="J135" s="109"/>
      <c r="K135" s="110"/>
      <c r="L135" s="111"/>
      <c r="M135" s="110"/>
      <c r="N135" s="111"/>
      <c r="O135" s="110"/>
      <c r="P135" s="111"/>
      <c r="Q135" s="110"/>
      <c r="R135" s="111"/>
      <c r="S135" s="110"/>
      <c r="T135" s="112"/>
      <c r="V135" s="59"/>
    </row>
    <row r="136" spans="1:40" ht="19.5">
      <c r="A136" s="119"/>
      <c r="B136" s="93"/>
      <c r="C136" s="108"/>
      <c r="D136" s="109"/>
      <c r="E136" s="108"/>
      <c r="F136" s="109"/>
      <c r="G136" s="108"/>
      <c r="H136" s="109"/>
      <c r="I136" s="108"/>
      <c r="J136" s="109"/>
      <c r="K136" s="110"/>
      <c r="L136" s="111"/>
      <c r="M136" s="110"/>
      <c r="N136" s="111"/>
      <c r="O136" s="110"/>
      <c r="P136" s="111"/>
      <c r="Q136" s="110"/>
      <c r="R136" s="111"/>
      <c r="S136" s="110"/>
      <c r="T136" s="112"/>
      <c r="V136" s="58" t="s">
        <v>6</v>
      </c>
      <c r="W136" s="58"/>
      <c r="X136" s="58"/>
      <c r="Y136" s="58"/>
      <c r="Z136" s="58"/>
      <c r="AA136" s="58"/>
      <c r="AB136" s="58"/>
      <c r="AC136" s="58"/>
      <c r="AD136" s="58"/>
      <c r="AE136" s="58"/>
      <c r="AF136" s="58"/>
      <c r="AG136" s="58"/>
      <c r="AH136" s="58"/>
      <c r="AI136" s="58"/>
      <c r="AJ136" s="58"/>
      <c r="AK136" s="58"/>
      <c r="AL136" s="58"/>
      <c r="AM136" s="58"/>
      <c r="AN136" s="58"/>
    </row>
    <row r="137" spans="1:40" ht="18.75">
      <c r="A137" s="149" t="s">
        <v>245</v>
      </c>
      <c r="B137" s="113" t="s">
        <v>240</v>
      </c>
      <c r="C137" s="114">
        <f t="shared" ref="C137:D142" si="32">W137</f>
        <v>5</v>
      </c>
      <c r="D137" s="115">
        <f t="shared" si="32"/>
        <v>2.2700000000000001E-2</v>
      </c>
      <c r="E137" s="114"/>
      <c r="F137" s="115"/>
      <c r="G137" s="114"/>
      <c r="H137" s="115"/>
      <c r="I137" s="114"/>
      <c r="J137" s="115"/>
      <c r="K137" s="116">
        <f t="shared" ref="K137:N142" si="33">AE137</f>
        <v>155</v>
      </c>
      <c r="L137" s="117">
        <f t="shared" si="33"/>
        <v>3.9199999999999999E-2</v>
      </c>
      <c r="M137" s="116">
        <f t="shared" si="33"/>
        <v>50</v>
      </c>
      <c r="N137" s="117">
        <f t="shared" si="33"/>
        <v>7.2599999999999998E-2</v>
      </c>
      <c r="O137" s="116"/>
      <c r="P137" s="117"/>
      <c r="Q137" s="116"/>
      <c r="R137" s="117"/>
      <c r="S137" s="116"/>
      <c r="T137" s="118"/>
      <c r="V137" s="59" t="s">
        <v>240</v>
      </c>
      <c r="W137" s="59">
        <v>5</v>
      </c>
      <c r="X137" s="60">
        <v>2.2700000000000001E-2</v>
      </c>
      <c r="Y137" s="59">
        <v>0</v>
      </c>
      <c r="Z137" s="60">
        <v>0</v>
      </c>
      <c r="AA137" s="59">
        <v>0</v>
      </c>
      <c r="AB137" s="60">
        <v>0</v>
      </c>
      <c r="AC137" s="59">
        <v>0</v>
      </c>
      <c r="AD137" s="60">
        <v>0</v>
      </c>
      <c r="AE137" s="59">
        <v>155</v>
      </c>
      <c r="AF137" s="60">
        <v>3.9199999999999999E-2</v>
      </c>
      <c r="AG137" s="59">
        <v>50</v>
      </c>
      <c r="AH137" s="60">
        <v>7.2599999999999998E-2</v>
      </c>
      <c r="AI137" s="59">
        <v>0</v>
      </c>
      <c r="AJ137" s="60">
        <v>0</v>
      </c>
      <c r="AK137" s="59">
        <v>0</v>
      </c>
      <c r="AL137" s="60">
        <v>0</v>
      </c>
      <c r="AM137" s="59">
        <v>0</v>
      </c>
      <c r="AN137" s="60">
        <v>0</v>
      </c>
    </row>
    <row r="138" spans="1:40" ht="18.75">
      <c r="A138" s="149"/>
      <c r="B138" s="105" t="s">
        <v>241</v>
      </c>
      <c r="C138" s="82">
        <f t="shared" si="32"/>
        <v>9</v>
      </c>
      <c r="D138" s="83">
        <f t="shared" si="32"/>
        <v>4.0899999999999999E-2</v>
      </c>
      <c r="E138" s="82"/>
      <c r="F138" s="83"/>
      <c r="G138" s="82"/>
      <c r="H138" s="83"/>
      <c r="I138" s="82"/>
      <c r="J138" s="83"/>
      <c r="K138" s="84">
        <f t="shared" si="33"/>
        <v>138</v>
      </c>
      <c r="L138" s="85">
        <f t="shared" si="33"/>
        <v>3.49E-2</v>
      </c>
      <c r="M138" s="84">
        <f t="shared" si="33"/>
        <v>39</v>
      </c>
      <c r="N138" s="85">
        <f t="shared" si="33"/>
        <v>5.6599999999999998E-2</v>
      </c>
      <c r="O138" s="84"/>
      <c r="P138" s="85"/>
      <c r="Q138" s="84"/>
      <c r="R138" s="85"/>
      <c r="S138" s="84"/>
      <c r="T138" s="86"/>
      <c r="V138" s="59" t="s">
        <v>241</v>
      </c>
      <c r="W138" s="59">
        <v>9</v>
      </c>
      <c r="X138" s="60">
        <v>4.0899999999999999E-2</v>
      </c>
      <c r="Y138" s="59">
        <v>0</v>
      </c>
      <c r="Z138" s="60">
        <v>0</v>
      </c>
      <c r="AA138" s="59">
        <v>0</v>
      </c>
      <c r="AB138" s="60">
        <v>0</v>
      </c>
      <c r="AC138" s="59">
        <v>0</v>
      </c>
      <c r="AD138" s="60">
        <v>0</v>
      </c>
      <c r="AE138" s="59">
        <v>138</v>
      </c>
      <c r="AF138" s="60">
        <v>3.49E-2</v>
      </c>
      <c r="AG138" s="59">
        <v>39</v>
      </c>
      <c r="AH138" s="60">
        <v>5.6599999999999998E-2</v>
      </c>
      <c r="AI138" s="59">
        <v>0</v>
      </c>
      <c r="AJ138" s="60">
        <v>0</v>
      </c>
      <c r="AK138" s="59">
        <v>0</v>
      </c>
      <c r="AL138" s="60">
        <v>0</v>
      </c>
      <c r="AM138" s="59">
        <v>0</v>
      </c>
      <c r="AN138" s="60">
        <v>0</v>
      </c>
    </row>
    <row r="139" spans="1:40" ht="18.75">
      <c r="A139" s="149"/>
      <c r="B139" s="105" t="s">
        <v>242</v>
      </c>
      <c r="C139" s="82">
        <f t="shared" si="32"/>
        <v>38</v>
      </c>
      <c r="D139" s="83">
        <f t="shared" si="32"/>
        <v>0.17269999999999999</v>
      </c>
      <c r="E139" s="82"/>
      <c r="F139" s="83"/>
      <c r="G139" s="82"/>
      <c r="H139" s="83"/>
      <c r="I139" s="82"/>
      <c r="J139" s="83"/>
      <c r="K139" s="84">
        <f t="shared" si="33"/>
        <v>549</v>
      </c>
      <c r="L139" s="85">
        <f t="shared" si="33"/>
        <v>0.1389</v>
      </c>
      <c r="M139" s="84">
        <f t="shared" si="33"/>
        <v>109</v>
      </c>
      <c r="N139" s="85">
        <f t="shared" si="33"/>
        <v>0.15820000000000001</v>
      </c>
      <c r="O139" s="84"/>
      <c r="P139" s="85"/>
      <c r="Q139" s="84"/>
      <c r="R139" s="85"/>
      <c r="S139" s="84"/>
      <c r="T139" s="86"/>
      <c r="V139" s="59" t="s">
        <v>242</v>
      </c>
      <c r="W139" s="59">
        <v>38</v>
      </c>
      <c r="X139" s="60">
        <v>0.17269999999999999</v>
      </c>
      <c r="Y139" s="59">
        <v>0</v>
      </c>
      <c r="Z139" s="60">
        <v>0</v>
      </c>
      <c r="AA139" s="59">
        <v>0</v>
      </c>
      <c r="AB139" s="60">
        <v>0</v>
      </c>
      <c r="AC139" s="59">
        <v>0</v>
      </c>
      <c r="AD139" s="60">
        <v>0</v>
      </c>
      <c r="AE139" s="59">
        <v>549</v>
      </c>
      <c r="AF139" s="60">
        <v>0.1389</v>
      </c>
      <c r="AG139" s="59">
        <v>109</v>
      </c>
      <c r="AH139" s="60">
        <v>0.15820000000000001</v>
      </c>
      <c r="AI139" s="59">
        <v>0</v>
      </c>
      <c r="AJ139" s="60">
        <v>0</v>
      </c>
      <c r="AK139" s="59">
        <v>0</v>
      </c>
      <c r="AL139" s="60">
        <v>0</v>
      </c>
      <c r="AM139" s="59">
        <v>0</v>
      </c>
      <c r="AN139" s="60">
        <v>0</v>
      </c>
    </row>
    <row r="140" spans="1:40" ht="18.75">
      <c r="A140" s="149"/>
      <c r="B140" s="105" t="s">
        <v>243</v>
      </c>
      <c r="C140" s="82">
        <f t="shared" si="32"/>
        <v>85</v>
      </c>
      <c r="D140" s="83">
        <f t="shared" si="32"/>
        <v>0.38640000000000002</v>
      </c>
      <c r="E140" s="82"/>
      <c r="F140" s="83"/>
      <c r="G140" s="82"/>
      <c r="H140" s="83"/>
      <c r="I140" s="82"/>
      <c r="J140" s="83"/>
      <c r="K140" s="84">
        <f t="shared" si="33"/>
        <v>1395</v>
      </c>
      <c r="L140" s="85">
        <f t="shared" si="33"/>
        <v>0.35289999999999999</v>
      </c>
      <c r="M140" s="84">
        <f t="shared" si="33"/>
        <v>241</v>
      </c>
      <c r="N140" s="85">
        <f t="shared" si="33"/>
        <v>0.3498</v>
      </c>
      <c r="O140" s="84"/>
      <c r="P140" s="85"/>
      <c r="Q140" s="84"/>
      <c r="R140" s="85"/>
      <c r="S140" s="84"/>
      <c r="T140" s="86"/>
      <c r="V140" s="59" t="s">
        <v>243</v>
      </c>
      <c r="W140" s="59">
        <v>85</v>
      </c>
      <c r="X140" s="60">
        <v>0.38640000000000002</v>
      </c>
      <c r="Y140" s="59">
        <v>0</v>
      </c>
      <c r="Z140" s="60">
        <v>0</v>
      </c>
      <c r="AA140" s="59">
        <v>0</v>
      </c>
      <c r="AB140" s="60">
        <v>0</v>
      </c>
      <c r="AC140" s="59">
        <v>0</v>
      </c>
      <c r="AD140" s="60">
        <v>0</v>
      </c>
      <c r="AE140" s="59">
        <v>1395</v>
      </c>
      <c r="AF140" s="60">
        <v>0.35289999999999999</v>
      </c>
      <c r="AG140" s="59">
        <v>241</v>
      </c>
      <c r="AH140" s="60">
        <v>0.3498</v>
      </c>
      <c r="AI140" s="59">
        <v>0</v>
      </c>
      <c r="AJ140" s="60">
        <v>0</v>
      </c>
      <c r="AK140" s="59">
        <v>0</v>
      </c>
      <c r="AL140" s="60">
        <v>0</v>
      </c>
      <c r="AM140" s="59">
        <v>0</v>
      </c>
      <c r="AN140" s="60">
        <v>0</v>
      </c>
    </row>
    <row r="141" spans="1:40" ht="18.75">
      <c r="A141" s="149"/>
      <c r="B141" s="105" t="s">
        <v>244</v>
      </c>
      <c r="C141" s="82">
        <f t="shared" si="32"/>
        <v>83</v>
      </c>
      <c r="D141" s="83">
        <f t="shared" si="32"/>
        <v>0.37730000000000002</v>
      </c>
      <c r="E141" s="82"/>
      <c r="F141" s="83"/>
      <c r="G141" s="82"/>
      <c r="H141" s="83"/>
      <c r="I141" s="82"/>
      <c r="J141" s="83"/>
      <c r="K141" s="84">
        <f t="shared" si="33"/>
        <v>1716</v>
      </c>
      <c r="L141" s="85">
        <f t="shared" si="33"/>
        <v>0.43409999999999999</v>
      </c>
      <c r="M141" s="84">
        <f t="shared" si="33"/>
        <v>250</v>
      </c>
      <c r="N141" s="85">
        <f t="shared" si="33"/>
        <v>0.36280000000000001</v>
      </c>
      <c r="O141" s="84"/>
      <c r="P141" s="85"/>
      <c r="Q141" s="84"/>
      <c r="R141" s="85"/>
      <c r="S141" s="84"/>
      <c r="T141" s="86"/>
      <c r="V141" s="59" t="s">
        <v>244</v>
      </c>
      <c r="W141" s="59">
        <v>83</v>
      </c>
      <c r="X141" s="60">
        <v>0.37730000000000002</v>
      </c>
      <c r="Y141" s="59">
        <v>0</v>
      </c>
      <c r="Z141" s="60">
        <v>0</v>
      </c>
      <c r="AA141" s="59">
        <v>0</v>
      </c>
      <c r="AB141" s="60">
        <v>0</v>
      </c>
      <c r="AC141" s="59">
        <v>0</v>
      </c>
      <c r="AD141" s="60">
        <v>0</v>
      </c>
      <c r="AE141" s="59">
        <v>1716</v>
      </c>
      <c r="AF141" s="60">
        <v>0.43409999999999999</v>
      </c>
      <c r="AG141" s="59">
        <v>250</v>
      </c>
      <c r="AH141" s="60">
        <v>0.36280000000000001</v>
      </c>
      <c r="AI141" s="59">
        <v>0</v>
      </c>
      <c r="AJ141" s="60">
        <v>0</v>
      </c>
      <c r="AK141" s="59">
        <v>0</v>
      </c>
      <c r="AL141" s="60">
        <v>0</v>
      </c>
      <c r="AM141" s="59">
        <v>0</v>
      </c>
      <c r="AN141" s="60">
        <v>0</v>
      </c>
    </row>
    <row r="142" spans="1:40" ht="18.75">
      <c r="A142" s="149"/>
      <c r="B142" s="106" t="s">
        <v>203</v>
      </c>
      <c r="C142" s="87">
        <f t="shared" si="32"/>
        <v>220</v>
      </c>
      <c r="D142" s="88">
        <f t="shared" si="32"/>
        <v>1</v>
      </c>
      <c r="E142" s="87"/>
      <c r="F142" s="88"/>
      <c r="G142" s="87"/>
      <c r="H142" s="88"/>
      <c r="I142" s="87"/>
      <c r="J142" s="88"/>
      <c r="K142" s="89">
        <f t="shared" si="33"/>
        <v>3953</v>
      </c>
      <c r="L142" s="90">
        <f t="shared" si="33"/>
        <v>1</v>
      </c>
      <c r="M142" s="89">
        <f t="shared" si="33"/>
        <v>689</v>
      </c>
      <c r="N142" s="90">
        <f t="shared" si="33"/>
        <v>1</v>
      </c>
      <c r="O142" s="89"/>
      <c r="P142" s="90"/>
      <c r="Q142" s="89"/>
      <c r="R142" s="90"/>
      <c r="S142" s="89"/>
      <c r="T142" s="91"/>
      <c r="V142" s="59" t="s">
        <v>204</v>
      </c>
      <c r="W142" s="59">
        <v>220</v>
      </c>
      <c r="X142" s="60">
        <v>1</v>
      </c>
      <c r="Y142" s="59">
        <v>0</v>
      </c>
      <c r="Z142" s="60">
        <v>0</v>
      </c>
      <c r="AA142" s="59">
        <v>0</v>
      </c>
      <c r="AB142" s="60">
        <v>0</v>
      </c>
      <c r="AC142" s="59">
        <v>0</v>
      </c>
      <c r="AD142" s="60">
        <v>0</v>
      </c>
      <c r="AE142" s="59">
        <v>3953</v>
      </c>
      <c r="AF142" s="60">
        <v>1</v>
      </c>
      <c r="AG142" s="59">
        <v>689</v>
      </c>
      <c r="AH142" s="60">
        <v>1</v>
      </c>
      <c r="AI142" s="59">
        <v>0</v>
      </c>
      <c r="AJ142" s="60">
        <v>0</v>
      </c>
      <c r="AK142" s="59">
        <v>0</v>
      </c>
      <c r="AL142" s="60">
        <v>0</v>
      </c>
      <c r="AM142" s="59">
        <v>0</v>
      </c>
      <c r="AN142" s="60">
        <v>0</v>
      </c>
    </row>
    <row r="143" spans="1:40" ht="18.75">
      <c r="A143" s="119"/>
      <c r="B143" s="93"/>
      <c r="C143" s="108"/>
      <c r="D143" s="109"/>
      <c r="E143" s="108"/>
      <c r="F143" s="109"/>
      <c r="G143" s="108"/>
      <c r="H143" s="109"/>
      <c r="I143" s="108"/>
      <c r="J143" s="109"/>
      <c r="K143" s="110"/>
      <c r="L143" s="111"/>
      <c r="M143" s="110"/>
      <c r="N143" s="111"/>
      <c r="O143" s="110"/>
      <c r="P143" s="111"/>
      <c r="Q143" s="110"/>
      <c r="R143" s="111"/>
      <c r="S143" s="110"/>
      <c r="T143" s="112"/>
      <c r="V143" s="59"/>
    </row>
    <row r="144" spans="1:40" ht="19.5">
      <c r="A144" s="119"/>
      <c r="B144" s="93"/>
      <c r="C144" s="108"/>
      <c r="D144" s="109"/>
      <c r="E144" s="108"/>
      <c r="F144" s="109"/>
      <c r="G144" s="108"/>
      <c r="H144" s="109"/>
      <c r="I144" s="108"/>
      <c r="J144" s="109"/>
      <c r="K144" s="110"/>
      <c r="L144" s="111"/>
      <c r="M144" s="110"/>
      <c r="N144" s="111"/>
      <c r="O144" s="110"/>
      <c r="P144" s="111"/>
      <c r="Q144" s="110"/>
      <c r="R144" s="111"/>
      <c r="S144" s="110"/>
      <c r="T144" s="112"/>
      <c r="V144" s="58" t="s">
        <v>7</v>
      </c>
      <c r="W144" s="58"/>
      <c r="X144" s="58"/>
      <c r="Y144" s="58"/>
      <c r="Z144" s="58"/>
      <c r="AA144" s="58"/>
      <c r="AB144" s="58"/>
      <c r="AC144" s="58"/>
      <c r="AD144" s="58"/>
      <c r="AE144" s="58"/>
      <c r="AF144" s="58"/>
      <c r="AG144" s="58"/>
      <c r="AH144" s="58"/>
      <c r="AI144" s="58"/>
      <c r="AJ144" s="58"/>
      <c r="AK144" s="58"/>
      <c r="AL144" s="58"/>
      <c r="AM144" s="58"/>
      <c r="AN144" s="58"/>
    </row>
    <row r="145" spans="1:40" ht="18.75">
      <c r="A145" s="149" t="s">
        <v>246</v>
      </c>
      <c r="B145" s="113" t="s">
        <v>240</v>
      </c>
      <c r="C145" s="114">
        <f t="shared" ref="C145:D150" si="34">W145</f>
        <v>9</v>
      </c>
      <c r="D145" s="115">
        <f t="shared" si="34"/>
        <v>4.07E-2</v>
      </c>
      <c r="E145" s="114"/>
      <c r="F145" s="115"/>
      <c r="G145" s="114"/>
      <c r="H145" s="115"/>
      <c r="I145" s="114"/>
      <c r="J145" s="115"/>
      <c r="K145" s="116">
        <f t="shared" ref="K145:N150" si="35">AE145</f>
        <v>261</v>
      </c>
      <c r="L145" s="117">
        <f t="shared" si="35"/>
        <v>6.6000000000000003E-2</v>
      </c>
      <c r="M145" s="116">
        <f t="shared" si="35"/>
        <v>73</v>
      </c>
      <c r="N145" s="117">
        <f t="shared" si="35"/>
        <v>0.1041</v>
      </c>
      <c r="O145" s="116"/>
      <c r="P145" s="117"/>
      <c r="Q145" s="116"/>
      <c r="R145" s="117"/>
      <c r="S145" s="116"/>
      <c r="T145" s="118"/>
      <c r="V145" s="59" t="s">
        <v>240</v>
      </c>
      <c r="W145" s="59">
        <v>9</v>
      </c>
      <c r="X145" s="60">
        <v>4.07E-2</v>
      </c>
      <c r="Y145" s="59">
        <v>0</v>
      </c>
      <c r="Z145" s="60">
        <v>0</v>
      </c>
      <c r="AA145" s="59">
        <v>0</v>
      </c>
      <c r="AB145" s="60">
        <v>0</v>
      </c>
      <c r="AC145" s="59">
        <v>0</v>
      </c>
      <c r="AD145" s="60">
        <v>0</v>
      </c>
      <c r="AE145" s="59">
        <v>261</v>
      </c>
      <c r="AF145" s="60">
        <v>6.6000000000000003E-2</v>
      </c>
      <c r="AG145" s="59">
        <v>73</v>
      </c>
      <c r="AH145" s="60">
        <v>0.1041</v>
      </c>
      <c r="AI145" s="59">
        <v>0</v>
      </c>
      <c r="AJ145" s="60">
        <v>0</v>
      </c>
      <c r="AK145" s="59">
        <v>0</v>
      </c>
      <c r="AL145" s="60">
        <v>0</v>
      </c>
      <c r="AM145" s="59">
        <v>0</v>
      </c>
      <c r="AN145" s="60">
        <v>0</v>
      </c>
    </row>
    <row r="146" spans="1:40" ht="18.75">
      <c r="A146" s="149"/>
      <c r="B146" s="105" t="s">
        <v>241</v>
      </c>
      <c r="C146" s="82">
        <f t="shared" si="34"/>
        <v>28</v>
      </c>
      <c r="D146" s="83">
        <f t="shared" si="34"/>
        <v>0.12670000000000001</v>
      </c>
      <c r="E146" s="82"/>
      <c r="F146" s="83"/>
      <c r="G146" s="82"/>
      <c r="H146" s="83"/>
      <c r="I146" s="82"/>
      <c r="J146" s="83"/>
      <c r="K146" s="84">
        <f t="shared" si="35"/>
        <v>307</v>
      </c>
      <c r="L146" s="85">
        <f t="shared" si="35"/>
        <v>7.7700000000000005E-2</v>
      </c>
      <c r="M146" s="84">
        <f t="shared" si="35"/>
        <v>61</v>
      </c>
      <c r="N146" s="85">
        <f t="shared" si="35"/>
        <v>8.6999999999999994E-2</v>
      </c>
      <c r="O146" s="84"/>
      <c r="P146" s="85"/>
      <c r="Q146" s="84"/>
      <c r="R146" s="85"/>
      <c r="S146" s="84"/>
      <c r="T146" s="86"/>
      <c r="V146" s="59" t="s">
        <v>241</v>
      </c>
      <c r="W146" s="59">
        <v>28</v>
      </c>
      <c r="X146" s="60">
        <v>0.12670000000000001</v>
      </c>
      <c r="Y146" s="59">
        <v>0</v>
      </c>
      <c r="Z146" s="60">
        <v>0</v>
      </c>
      <c r="AA146" s="59">
        <v>0</v>
      </c>
      <c r="AB146" s="60">
        <v>0</v>
      </c>
      <c r="AC146" s="59">
        <v>0</v>
      </c>
      <c r="AD146" s="60">
        <v>0</v>
      </c>
      <c r="AE146" s="59">
        <v>307</v>
      </c>
      <c r="AF146" s="60">
        <v>7.7700000000000005E-2</v>
      </c>
      <c r="AG146" s="59">
        <v>61</v>
      </c>
      <c r="AH146" s="60">
        <v>8.6999999999999994E-2</v>
      </c>
      <c r="AI146" s="59">
        <v>0</v>
      </c>
      <c r="AJ146" s="60">
        <v>0</v>
      </c>
      <c r="AK146" s="59">
        <v>0</v>
      </c>
      <c r="AL146" s="60">
        <v>0</v>
      </c>
      <c r="AM146" s="59">
        <v>0</v>
      </c>
      <c r="AN146" s="60">
        <v>0</v>
      </c>
    </row>
    <row r="147" spans="1:40" ht="18.75">
      <c r="A147" s="149"/>
      <c r="B147" s="105" t="s">
        <v>242</v>
      </c>
      <c r="C147" s="82">
        <f t="shared" si="34"/>
        <v>39</v>
      </c>
      <c r="D147" s="83">
        <f t="shared" si="34"/>
        <v>0.17649999999999999</v>
      </c>
      <c r="E147" s="82"/>
      <c r="F147" s="83"/>
      <c r="G147" s="82"/>
      <c r="H147" s="83"/>
      <c r="I147" s="82"/>
      <c r="J147" s="83"/>
      <c r="K147" s="84">
        <f t="shared" si="35"/>
        <v>748</v>
      </c>
      <c r="L147" s="85">
        <f t="shared" si="35"/>
        <v>0.18920000000000001</v>
      </c>
      <c r="M147" s="84">
        <f t="shared" si="35"/>
        <v>100</v>
      </c>
      <c r="N147" s="85">
        <f t="shared" si="35"/>
        <v>0.14269999999999999</v>
      </c>
      <c r="O147" s="84"/>
      <c r="P147" s="85"/>
      <c r="Q147" s="84"/>
      <c r="R147" s="85"/>
      <c r="S147" s="84"/>
      <c r="T147" s="86"/>
      <c r="V147" s="59" t="s">
        <v>242</v>
      </c>
      <c r="W147" s="59">
        <v>39</v>
      </c>
      <c r="X147" s="60">
        <v>0.17649999999999999</v>
      </c>
      <c r="Y147" s="59">
        <v>0</v>
      </c>
      <c r="Z147" s="60">
        <v>0</v>
      </c>
      <c r="AA147" s="59">
        <v>0</v>
      </c>
      <c r="AB147" s="60">
        <v>0</v>
      </c>
      <c r="AC147" s="59">
        <v>0</v>
      </c>
      <c r="AD147" s="60">
        <v>0</v>
      </c>
      <c r="AE147" s="59">
        <v>748</v>
      </c>
      <c r="AF147" s="60">
        <v>0.18920000000000001</v>
      </c>
      <c r="AG147" s="59">
        <v>100</v>
      </c>
      <c r="AH147" s="60">
        <v>0.14269999999999999</v>
      </c>
      <c r="AI147" s="59">
        <v>0</v>
      </c>
      <c r="AJ147" s="60">
        <v>0</v>
      </c>
      <c r="AK147" s="59">
        <v>0</v>
      </c>
      <c r="AL147" s="60">
        <v>0</v>
      </c>
      <c r="AM147" s="59">
        <v>0</v>
      </c>
      <c r="AN147" s="60">
        <v>0</v>
      </c>
    </row>
    <row r="148" spans="1:40" ht="18.75">
      <c r="A148" s="149"/>
      <c r="B148" s="105" t="s">
        <v>243</v>
      </c>
      <c r="C148" s="82">
        <f t="shared" si="34"/>
        <v>72</v>
      </c>
      <c r="D148" s="83">
        <f t="shared" si="34"/>
        <v>0.32579999999999998</v>
      </c>
      <c r="E148" s="82"/>
      <c r="F148" s="83"/>
      <c r="G148" s="82"/>
      <c r="H148" s="83"/>
      <c r="I148" s="82"/>
      <c r="J148" s="83"/>
      <c r="K148" s="84">
        <f t="shared" si="35"/>
        <v>1417</v>
      </c>
      <c r="L148" s="85">
        <f t="shared" si="35"/>
        <v>0.35849999999999999</v>
      </c>
      <c r="M148" s="84">
        <f t="shared" si="35"/>
        <v>227</v>
      </c>
      <c r="N148" s="85">
        <f t="shared" si="35"/>
        <v>0.32379999999999998</v>
      </c>
      <c r="O148" s="84"/>
      <c r="P148" s="85"/>
      <c r="Q148" s="84"/>
      <c r="R148" s="85"/>
      <c r="S148" s="84"/>
      <c r="T148" s="86"/>
      <c r="V148" s="59" t="s">
        <v>243</v>
      </c>
      <c r="W148" s="59">
        <v>72</v>
      </c>
      <c r="X148" s="60">
        <v>0.32579999999999998</v>
      </c>
      <c r="Y148" s="59">
        <v>0</v>
      </c>
      <c r="Z148" s="60">
        <v>0</v>
      </c>
      <c r="AA148" s="59">
        <v>0</v>
      </c>
      <c r="AB148" s="60">
        <v>0</v>
      </c>
      <c r="AC148" s="59">
        <v>0</v>
      </c>
      <c r="AD148" s="60">
        <v>0</v>
      </c>
      <c r="AE148" s="59">
        <v>1417</v>
      </c>
      <c r="AF148" s="60">
        <v>0.35849999999999999</v>
      </c>
      <c r="AG148" s="59">
        <v>227</v>
      </c>
      <c r="AH148" s="60">
        <v>0.32379999999999998</v>
      </c>
      <c r="AI148" s="59">
        <v>0</v>
      </c>
      <c r="AJ148" s="60">
        <v>0</v>
      </c>
      <c r="AK148" s="59">
        <v>0</v>
      </c>
      <c r="AL148" s="60">
        <v>0</v>
      </c>
      <c r="AM148" s="59">
        <v>0</v>
      </c>
      <c r="AN148" s="60">
        <v>0</v>
      </c>
    </row>
    <row r="149" spans="1:40" ht="18.75">
      <c r="A149" s="149"/>
      <c r="B149" s="105" t="s">
        <v>244</v>
      </c>
      <c r="C149" s="82">
        <f t="shared" si="34"/>
        <v>73</v>
      </c>
      <c r="D149" s="83">
        <f t="shared" si="34"/>
        <v>0.33029999999999998</v>
      </c>
      <c r="E149" s="82"/>
      <c r="F149" s="83"/>
      <c r="G149" s="82"/>
      <c r="H149" s="83"/>
      <c r="I149" s="82"/>
      <c r="J149" s="83"/>
      <c r="K149" s="84">
        <f t="shared" si="35"/>
        <v>1220</v>
      </c>
      <c r="L149" s="85">
        <f t="shared" si="35"/>
        <v>0.30859999999999999</v>
      </c>
      <c r="M149" s="84">
        <f t="shared" si="35"/>
        <v>240</v>
      </c>
      <c r="N149" s="85">
        <f t="shared" si="35"/>
        <v>0.34239999999999998</v>
      </c>
      <c r="O149" s="84"/>
      <c r="P149" s="85"/>
      <c r="Q149" s="84"/>
      <c r="R149" s="85"/>
      <c r="S149" s="84"/>
      <c r="T149" s="86"/>
      <c r="V149" s="59" t="s">
        <v>244</v>
      </c>
      <c r="W149" s="59">
        <v>73</v>
      </c>
      <c r="X149" s="60">
        <v>0.33029999999999998</v>
      </c>
      <c r="Y149" s="59">
        <v>0</v>
      </c>
      <c r="Z149" s="60">
        <v>0</v>
      </c>
      <c r="AA149" s="59">
        <v>0</v>
      </c>
      <c r="AB149" s="60">
        <v>0</v>
      </c>
      <c r="AC149" s="59">
        <v>0</v>
      </c>
      <c r="AD149" s="60">
        <v>0</v>
      </c>
      <c r="AE149" s="59">
        <v>1220</v>
      </c>
      <c r="AF149" s="60">
        <v>0.30859999999999999</v>
      </c>
      <c r="AG149" s="59">
        <v>240</v>
      </c>
      <c r="AH149" s="60">
        <v>0.34239999999999998</v>
      </c>
      <c r="AI149" s="59">
        <v>0</v>
      </c>
      <c r="AJ149" s="60">
        <v>0</v>
      </c>
      <c r="AK149" s="59">
        <v>0</v>
      </c>
      <c r="AL149" s="60">
        <v>0</v>
      </c>
      <c r="AM149" s="59">
        <v>0</v>
      </c>
      <c r="AN149" s="60">
        <v>0</v>
      </c>
    </row>
    <row r="150" spans="1:40" ht="18.75">
      <c r="A150" s="149"/>
      <c r="B150" s="106" t="s">
        <v>203</v>
      </c>
      <c r="C150" s="87">
        <f t="shared" si="34"/>
        <v>221</v>
      </c>
      <c r="D150" s="88">
        <f t="shared" si="34"/>
        <v>1</v>
      </c>
      <c r="E150" s="87"/>
      <c r="F150" s="88"/>
      <c r="G150" s="87"/>
      <c r="H150" s="88"/>
      <c r="I150" s="87"/>
      <c r="J150" s="88"/>
      <c r="K150" s="89">
        <f t="shared" si="35"/>
        <v>3953</v>
      </c>
      <c r="L150" s="90">
        <f t="shared" si="35"/>
        <v>1</v>
      </c>
      <c r="M150" s="89">
        <f t="shared" si="35"/>
        <v>701</v>
      </c>
      <c r="N150" s="90">
        <f t="shared" si="35"/>
        <v>1</v>
      </c>
      <c r="O150" s="89"/>
      <c r="P150" s="90"/>
      <c r="Q150" s="89"/>
      <c r="R150" s="90"/>
      <c r="S150" s="89"/>
      <c r="T150" s="91"/>
      <c r="V150" s="59" t="s">
        <v>204</v>
      </c>
      <c r="W150" s="59">
        <v>221</v>
      </c>
      <c r="X150" s="60">
        <v>1</v>
      </c>
      <c r="Y150" s="59">
        <v>0</v>
      </c>
      <c r="Z150" s="60">
        <v>0</v>
      </c>
      <c r="AA150" s="59">
        <v>0</v>
      </c>
      <c r="AB150" s="60">
        <v>0</v>
      </c>
      <c r="AC150" s="59">
        <v>0</v>
      </c>
      <c r="AD150" s="60">
        <v>0</v>
      </c>
      <c r="AE150" s="59">
        <v>3953</v>
      </c>
      <c r="AF150" s="60">
        <v>1</v>
      </c>
      <c r="AG150" s="59">
        <v>701</v>
      </c>
      <c r="AH150" s="60">
        <v>1</v>
      </c>
      <c r="AI150" s="59">
        <v>0</v>
      </c>
      <c r="AJ150" s="60">
        <v>0</v>
      </c>
      <c r="AK150" s="59">
        <v>0</v>
      </c>
      <c r="AL150" s="60">
        <v>0</v>
      </c>
      <c r="AM150" s="59">
        <v>0</v>
      </c>
      <c r="AN150" s="60">
        <v>0</v>
      </c>
    </row>
    <row r="151" spans="1:40" ht="18.75">
      <c r="A151" s="119"/>
      <c r="B151" s="93"/>
      <c r="C151" s="108"/>
      <c r="D151" s="109"/>
      <c r="E151" s="108"/>
      <c r="F151" s="109"/>
      <c r="G151" s="108"/>
      <c r="H151" s="109"/>
      <c r="I151" s="108"/>
      <c r="J151" s="109"/>
      <c r="K151" s="110"/>
      <c r="L151" s="111"/>
      <c r="M151" s="110"/>
      <c r="N151" s="111"/>
      <c r="O151" s="110"/>
      <c r="P151" s="111"/>
      <c r="Q151" s="110"/>
      <c r="R151" s="111"/>
      <c r="S151" s="110"/>
      <c r="T151" s="112"/>
      <c r="V151" s="59"/>
    </row>
    <row r="152" spans="1:40" ht="19.5">
      <c r="A152" s="119"/>
      <c r="B152" s="93"/>
      <c r="C152" s="108"/>
      <c r="D152" s="109"/>
      <c r="E152" s="108"/>
      <c r="F152" s="109"/>
      <c r="G152" s="108"/>
      <c r="H152" s="109"/>
      <c r="I152" s="108"/>
      <c r="J152" s="109"/>
      <c r="K152" s="110"/>
      <c r="L152" s="111"/>
      <c r="M152" s="110"/>
      <c r="N152" s="111"/>
      <c r="O152" s="110"/>
      <c r="P152" s="111"/>
      <c r="Q152" s="110"/>
      <c r="R152" s="111"/>
      <c r="S152" s="110"/>
      <c r="T152" s="112"/>
      <c r="V152" s="58" t="s">
        <v>8</v>
      </c>
      <c r="W152" s="58"/>
      <c r="X152" s="58"/>
      <c r="Y152" s="58"/>
      <c r="Z152" s="58"/>
      <c r="AA152" s="58"/>
      <c r="AB152" s="58"/>
      <c r="AC152" s="58"/>
      <c r="AD152" s="58"/>
      <c r="AE152" s="58"/>
      <c r="AF152" s="58"/>
      <c r="AG152" s="58"/>
      <c r="AH152" s="58"/>
      <c r="AI152" s="58"/>
      <c r="AJ152" s="58"/>
      <c r="AK152" s="58"/>
      <c r="AL152" s="58"/>
      <c r="AM152" s="58"/>
      <c r="AN152" s="58"/>
    </row>
    <row r="153" spans="1:40" ht="18.75">
      <c r="A153" s="149" t="s">
        <v>247</v>
      </c>
      <c r="B153" s="113" t="s">
        <v>240</v>
      </c>
      <c r="C153" s="114">
        <f t="shared" ref="C153:D158" si="36">W153</f>
        <v>4</v>
      </c>
      <c r="D153" s="115">
        <f t="shared" si="36"/>
        <v>1.8100000000000002E-2</v>
      </c>
      <c r="E153" s="114"/>
      <c r="F153" s="115"/>
      <c r="G153" s="114"/>
      <c r="H153" s="115"/>
      <c r="I153" s="114"/>
      <c r="J153" s="115"/>
      <c r="K153" s="116">
        <f t="shared" ref="K153:N158" si="37">AE153</f>
        <v>137</v>
      </c>
      <c r="L153" s="117">
        <f t="shared" si="37"/>
        <v>3.4700000000000002E-2</v>
      </c>
      <c r="M153" s="116">
        <f t="shared" si="37"/>
        <v>43</v>
      </c>
      <c r="N153" s="117">
        <f t="shared" si="37"/>
        <v>6.1100000000000002E-2</v>
      </c>
      <c r="O153" s="116"/>
      <c r="P153" s="117"/>
      <c r="Q153" s="116"/>
      <c r="R153" s="117"/>
      <c r="S153" s="116"/>
      <c r="T153" s="118"/>
      <c r="V153" s="59" t="s">
        <v>240</v>
      </c>
      <c r="W153" s="59">
        <v>4</v>
      </c>
      <c r="X153" s="60">
        <v>1.8100000000000002E-2</v>
      </c>
      <c r="Y153" s="59">
        <v>0</v>
      </c>
      <c r="Z153" s="60">
        <v>0</v>
      </c>
      <c r="AA153" s="59">
        <v>0</v>
      </c>
      <c r="AB153" s="60">
        <v>0</v>
      </c>
      <c r="AC153" s="59">
        <v>0</v>
      </c>
      <c r="AD153" s="60">
        <v>0</v>
      </c>
      <c r="AE153" s="59">
        <v>137</v>
      </c>
      <c r="AF153" s="60">
        <v>3.4700000000000002E-2</v>
      </c>
      <c r="AG153" s="59">
        <v>43</v>
      </c>
      <c r="AH153" s="60">
        <v>6.1100000000000002E-2</v>
      </c>
      <c r="AI153" s="59">
        <v>0</v>
      </c>
      <c r="AJ153" s="60">
        <v>0</v>
      </c>
      <c r="AK153" s="59">
        <v>0</v>
      </c>
      <c r="AL153" s="60">
        <v>0</v>
      </c>
      <c r="AM153" s="59">
        <v>0</v>
      </c>
      <c r="AN153" s="60">
        <v>0</v>
      </c>
    </row>
    <row r="154" spans="1:40" ht="18.75">
      <c r="A154" s="149"/>
      <c r="B154" s="105" t="s">
        <v>241</v>
      </c>
      <c r="C154" s="82">
        <f t="shared" si="36"/>
        <v>16</v>
      </c>
      <c r="D154" s="83">
        <f t="shared" si="36"/>
        <v>7.2400000000000006E-2</v>
      </c>
      <c r="E154" s="82"/>
      <c r="F154" s="83"/>
      <c r="G154" s="82"/>
      <c r="H154" s="83"/>
      <c r="I154" s="82"/>
      <c r="J154" s="83"/>
      <c r="K154" s="84">
        <f t="shared" si="37"/>
        <v>241</v>
      </c>
      <c r="L154" s="85">
        <f t="shared" si="37"/>
        <v>6.0999999999999999E-2</v>
      </c>
      <c r="M154" s="84">
        <f t="shared" si="37"/>
        <v>58</v>
      </c>
      <c r="N154" s="85">
        <f t="shared" si="37"/>
        <v>8.2400000000000001E-2</v>
      </c>
      <c r="O154" s="84"/>
      <c r="P154" s="85"/>
      <c r="Q154" s="84"/>
      <c r="R154" s="85"/>
      <c r="S154" s="84"/>
      <c r="T154" s="86"/>
      <c r="V154" s="59" t="s">
        <v>241</v>
      </c>
      <c r="W154" s="59">
        <v>16</v>
      </c>
      <c r="X154" s="60">
        <v>7.2400000000000006E-2</v>
      </c>
      <c r="Y154" s="59">
        <v>0</v>
      </c>
      <c r="Z154" s="60">
        <v>0</v>
      </c>
      <c r="AA154" s="59">
        <v>0</v>
      </c>
      <c r="AB154" s="60">
        <v>0</v>
      </c>
      <c r="AC154" s="59">
        <v>0</v>
      </c>
      <c r="AD154" s="60">
        <v>0</v>
      </c>
      <c r="AE154" s="59">
        <v>241</v>
      </c>
      <c r="AF154" s="60">
        <v>6.0999999999999999E-2</v>
      </c>
      <c r="AG154" s="59">
        <v>58</v>
      </c>
      <c r="AH154" s="60">
        <v>8.2400000000000001E-2</v>
      </c>
      <c r="AI154" s="59">
        <v>0</v>
      </c>
      <c r="AJ154" s="60">
        <v>0</v>
      </c>
      <c r="AK154" s="59">
        <v>0</v>
      </c>
      <c r="AL154" s="60">
        <v>0</v>
      </c>
      <c r="AM154" s="59">
        <v>0</v>
      </c>
      <c r="AN154" s="60">
        <v>0</v>
      </c>
    </row>
    <row r="155" spans="1:40" ht="18.75">
      <c r="A155" s="149"/>
      <c r="B155" s="105" t="s">
        <v>242</v>
      </c>
      <c r="C155" s="82">
        <f t="shared" si="36"/>
        <v>33</v>
      </c>
      <c r="D155" s="83">
        <f t="shared" si="36"/>
        <v>0.14929999999999999</v>
      </c>
      <c r="E155" s="82"/>
      <c r="F155" s="83"/>
      <c r="G155" s="82"/>
      <c r="H155" s="83"/>
      <c r="I155" s="82"/>
      <c r="J155" s="83"/>
      <c r="K155" s="84">
        <f t="shared" si="37"/>
        <v>660</v>
      </c>
      <c r="L155" s="85">
        <f t="shared" si="37"/>
        <v>0.16700000000000001</v>
      </c>
      <c r="M155" s="84">
        <f t="shared" si="37"/>
        <v>109</v>
      </c>
      <c r="N155" s="85">
        <f t="shared" si="37"/>
        <v>0.15479999999999999</v>
      </c>
      <c r="O155" s="84"/>
      <c r="P155" s="85"/>
      <c r="Q155" s="84"/>
      <c r="R155" s="85"/>
      <c r="S155" s="84"/>
      <c r="T155" s="86"/>
      <c r="V155" s="59" t="s">
        <v>242</v>
      </c>
      <c r="W155" s="59">
        <v>33</v>
      </c>
      <c r="X155" s="60">
        <v>0.14929999999999999</v>
      </c>
      <c r="Y155" s="59">
        <v>0</v>
      </c>
      <c r="Z155" s="60">
        <v>0</v>
      </c>
      <c r="AA155" s="59">
        <v>0</v>
      </c>
      <c r="AB155" s="60">
        <v>0</v>
      </c>
      <c r="AC155" s="59">
        <v>0</v>
      </c>
      <c r="AD155" s="60">
        <v>0</v>
      </c>
      <c r="AE155" s="59">
        <v>660</v>
      </c>
      <c r="AF155" s="60">
        <v>0.16700000000000001</v>
      </c>
      <c r="AG155" s="59">
        <v>109</v>
      </c>
      <c r="AH155" s="60">
        <v>0.15479999999999999</v>
      </c>
      <c r="AI155" s="59">
        <v>0</v>
      </c>
      <c r="AJ155" s="60">
        <v>0</v>
      </c>
      <c r="AK155" s="59">
        <v>0</v>
      </c>
      <c r="AL155" s="60">
        <v>0</v>
      </c>
      <c r="AM155" s="59">
        <v>0</v>
      </c>
      <c r="AN155" s="60">
        <v>0</v>
      </c>
    </row>
    <row r="156" spans="1:40" ht="18.75">
      <c r="A156" s="149"/>
      <c r="B156" s="105" t="s">
        <v>243</v>
      </c>
      <c r="C156" s="82">
        <f t="shared" si="36"/>
        <v>87</v>
      </c>
      <c r="D156" s="83">
        <f t="shared" si="36"/>
        <v>0.39369999999999999</v>
      </c>
      <c r="E156" s="82"/>
      <c r="F156" s="83"/>
      <c r="G156" s="82"/>
      <c r="H156" s="83"/>
      <c r="I156" s="82"/>
      <c r="J156" s="83"/>
      <c r="K156" s="84">
        <f t="shared" si="37"/>
        <v>1539</v>
      </c>
      <c r="L156" s="85">
        <f t="shared" si="37"/>
        <v>0.38929999999999998</v>
      </c>
      <c r="M156" s="84">
        <f t="shared" si="37"/>
        <v>240</v>
      </c>
      <c r="N156" s="85">
        <f t="shared" si="37"/>
        <v>0.34089999999999998</v>
      </c>
      <c r="O156" s="84"/>
      <c r="P156" s="85"/>
      <c r="Q156" s="84"/>
      <c r="R156" s="85"/>
      <c r="S156" s="84"/>
      <c r="T156" s="86"/>
      <c r="V156" s="59" t="s">
        <v>243</v>
      </c>
      <c r="W156" s="59">
        <v>87</v>
      </c>
      <c r="X156" s="60">
        <v>0.39369999999999999</v>
      </c>
      <c r="Y156" s="59">
        <v>0</v>
      </c>
      <c r="Z156" s="60">
        <v>0</v>
      </c>
      <c r="AA156" s="59">
        <v>0</v>
      </c>
      <c r="AB156" s="60">
        <v>0</v>
      </c>
      <c r="AC156" s="59">
        <v>0</v>
      </c>
      <c r="AD156" s="60">
        <v>0</v>
      </c>
      <c r="AE156" s="59">
        <v>1539</v>
      </c>
      <c r="AF156" s="60">
        <v>0.38929999999999998</v>
      </c>
      <c r="AG156" s="59">
        <v>240</v>
      </c>
      <c r="AH156" s="60">
        <v>0.34089999999999998</v>
      </c>
      <c r="AI156" s="59">
        <v>0</v>
      </c>
      <c r="AJ156" s="60">
        <v>0</v>
      </c>
      <c r="AK156" s="59">
        <v>0</v>
      </c>
      <c r="AL156" s="60">
        <v>0</v>
      </c>
      <c r="AM156" s="59">
        <v>0</v>
      </c>
      <c r="AN156" s="60">
        <v>0</v>
      </c>
    </row>
    <row r="157" spans="1:40" ht="18.75">
      <c r="A157" s="149"/>
      <c r="B157" s="105" t="s">
        <v>244</v>
      </c>
      <c r="C157" s="82">
        <f t="shared" si="36"/>
        <v>81</v>
      </c>
      <c r="D157" s="83">
        <f t="shared" si="36"/>
        <v>0.36649999999999999</v>
      </c>
      <c r="E157" s="82"/>
      <c r="F157" s="83"/>
      <c r="G157" s="82"/>
      <c r="H157" s="83"/>
      <c r="I157" s="82"/>
      <c r="J157" s="83"/>
      <c r="K157" s="84">
        <f t="shared" si="37"/>
        <v>1376</v>
      </c>
      <c r="L157" s="85">
        <f t="shared" si="37"/>
        <v>0.34810000000000002</v>
      </c>
      <c r="M157" s="84">
        <f t="shared" si="37"/>
        <v>254</v>
      </c>
      <c r="N157" s="85">
        <f t="shared" si="37"/>
        <v>0.36080000000000001</v>
      </c>
      <c r="O157" s="84"/>
      <c r="P157" s="85"/>
      <c r="Q157" s="84"/>
      <c r="R157" s="85"/>
      <c r="S157" s="84"/>
      <c r="T157" s="86"/>
      <c r="V157" s="59" t="s">
        <v>244</v>
      </c>
      <c r="W157" s="59">
        <v>81</v>
      </c>
      <c r="X157" s="60">
        <v>0.36649999999999999</v>
      </c>
      <c r="Y157" s="59">
        <v>0</v>
      </c>
      <c r="Z157" s="60">
        <v>0</v>
      </c>
      <c r="AA157" s="59">
        <v>0</v>
      </c>
      <c r="AB157" s="60">
        <v>0</v>
      </c>
      <c r="AC157" s="59">
        <v>0</v>
      </c>
      <c r="AD157" s="60">
        <v>0</v>
      </c>
      <c r="AE157" s="59">
        <v>1376</v>
      </c>
      <c r="AF157" s="60">
        <v>0.34810000000000002</v>
      </c>
      <c r="AG157" s="59">
        <v>254</v>
      </c>
      <c r="AH157" s="60">
        <v>0.36080000000000001</v>
      </c>
      <c r="AI157" s="59">
        <v>0</v>
      </c>
      <c r="AJ157" s="60">
        <v>0</v>
      </c>
      <c r="AK157" s="59">
        <v>0</v>
      </c>
      <c r="AL157" s="60">
        <v>0</v>
      </c>
      <c r="AM157" s="59">
        <v>0</v>
      </c>
      <c r="AN157" s="60">
        <v>0</v>
      </c>
    </row>
    <row r="158" spans="1:40" ht="18.75">
      <c r="A158" s="149"/>
      <c r="B158" s="106" t="s">
        <v>203</v>
      </c>
      <c r="C158" s="87">
        <f t="shared" si="36"/>
        <v>221</v>
      </c>
      <c r="D158" s="88">
        <f t="shared" si="36"/>
        <v>1</v>
      </c>
      <c r="E158" s="87"/>
      <c r="F158" s="88"/>
      <c r="G158" s="87"/>
      <c r="H158" s="88"/>
      <c r="I158" s="87"/>
      <c r="J158" s="88"/>
      <c r="K158" s="89">
        <f t="shared" si="37"/>
        <v>3953</v>
      </c>
      <c r="L158" s="90">
        <f t="shared" si="37"/>
        <v>1</v>
      </c>
      <c r="M158" s="89">
        <f t="shared" si="37"/>
        <v>704</v>
      </c>
      <c r="N158" s="90">
        <f t="shared" si="37"/>
        <v>1</v>
      </c>
      <c r="O158" s="89"/>
      <c r="P158" s="90"/>
      <c r="Q158" s="89"/>
      <c r="R158" s="90"/>
      <c r="S158" s="89"/>
      <c r="T158" s="91"/>
      <c r="V158" s="59" t="s">
        <v>204</v>
      </c>
      <c r="W158" s="59">
        <v>221</v>
      </c>
      <c r="X158" s="60">
        <v>1</v>
      </c>
      <c r="Y158" s="59">
        <v>0</v>
      </c>
      <c r="Z158" s="60">
        <v>0</v>
      </c>
      <c r="AA158" s="59">
        <v>0</v>
      </c>
      <c r="AB158" s="60">
        <v>0</v>
      </c>
      <c r="AC158" s="59">
        <v>0</v>
      </c>
      <c r="AD158" s="60">
        <v>0</v>
      </c>
      <c r="AE158" s="59">
        <v>3953</v>
      </c>
      <c r="AF158" s="60">
        <v>1</v>
      </c>
      <c r="AG158" s="59">
        <v>704</v>
      </c>
      <c r="AH158" s="60">
        <v>1</v>
      </c>
      <c r="AI158" s="59">
        <v>0</v>
      </c>
      <c r="AJ158" s="60">
        <v>0</v>
      </c>
      <c r="AK158" s="59">
        <v>0</v>
      </c>
      <c r="AL158" s="60">
        <v>0</v>
      </c>
      <c r="AM158" s="59">
        <v>0</v>
      </c>
      <c r="AN158" s="60">
        <v>0</v>
      </c>
    </row>
    <row r="159" spans="1:40" ht="18.75">
      <c r="A159" s="119"/>
      <c r="B159" s="93"/>
      <c r="C159" s="108"/>
      <c r="D159" s="109"/>
      <c r="E159" s="108"/>
      <c r="F159" s="109"/>
      <c r="G159" s="108"/>
      <c r="H159" s="109"/>
      <c r="I159" s="108"/>
      <c r="J159" s="109"/>
      <c r="K159" s="110"/>
      <c r="L159" s="111"/>
      <c r="M159" s="110"/>
      <c r="N159" s="111"/>
      <c r="O159" s="110"/>
      <c r="P159" s="111"/>
      <c r="Q159" s="110"/>
      <c r="R159" s="111"/>
      <c r="S159" s="110"/>
      <c r="T159" s="112"/>
      <c r="V159" s="59"/>
    </row>
    <row r="160" spans="1:40" ht="19.5">
      <c r="A160" s="119"/>
      <c r="B160" s="93"/>
      <c r="C160" s="108"/>
      <c r="D160" s="109"/>
      <c r="E160" s="108"/>
      <c r="F160" s="109"/>
      <c r="G160" s="108"/>
      <c r="H160" s="109"/>
      <c r="I160" s="108"/>
      <c r="J160" s="109"/>
      <c r="K160" s="110"/>
      <c r="L160" s="111"/>
      <c r="M160" s="110"/>
      <c r="N160" s="111"/>
      <c r="O160" s="110"/>
      <c r="P160" s="111"/>
      <c r="Q160" s="110"/>
      <c r="R160" s="111"/>
      <c r="S160" s="110"/>
      <c r="T160" s="112"/>
      <c r="V160" s="58" t="s">
        <v>9</v>
      </c>
      <c r="W160" s="58"/>
      <c r="X160" s="58"/>
      <c r="Y160" s="58"/>
      <c r="Z160" s="58"/>
      <c r="AA160" s="58"/>
      <c r="AB160" s="58"/>
      <c r="AC160" s="58"/>
      <c r="AD160" s="58"/>
      <c r="AE160" s="58"/>
      <c r="AF160" s="58"/>
      <c r="AG160" s="58"/>
      <c r="AH160" s="58"/>
      <c r="AI160" s="58"/>
      <c r="AJ160" s="58"/>
      <c r="AK160" s="58"/>
      <c r="AL160" s="58"/>
      <c r="AM160" s="58"/>
      <c r="AN160" s="58"/>
    </row>
    <row r="161" spans="1:40" ht="18.75">
      <c r="A161" s="149" t="s">
        <v>248</v>
      </c>
      <c r="B161" s="113" t="s">
        <v>240</v>
      </c>
      <c r="C161" s="114">
        <f t="shared" ref="C161:D166" si="38">W161</f>
        <v>1</v>
      </c>
      <c r="D161" s="115">
        <f t="shared" si="38"/>
        <v>4.4999999999999997E-3</v>
      </c>
      <c r="E161" s="114"/>
      <c r="F161" s="115"/>
      <c r="G161" s="114"/>
      <c r="H161" s="115"/>
      <c r="I161" s="114"/>
      <c r="J161" s="115"/>
      <c r="K161" s="116">
        <f t="shared" ref="K161:N166" si="39">AE161</f>
        <v>79</v>
      </c>
      <c r="L161" s="117">
        <f t="shared" si="39"/>
        <v>1.9900000000000001E-2</v>
      </c>
      <c r="M161" s="116">
        <f t="shared" si="39"/>
        <v>20</v>
      </c>
      <c r="N161" s="117">
        <f t="shared" si="39"/>
        <v>2.81E-2</v>
      </c>
      <c r="O161" s="116"/>
      <c r="P161" s="117"/>
      <c r="Q161" s="116"/>
      <c r="R161" s="117"/>
      <c r="S161" s="116"/>
      <c r="T161" s="118"/>
      <c r="V161" s="59" t="s">
        <v>240</v>
      </c>
      <c r="W161" s="59">
        <v>1</v>
      </c>
      <c r="X161" s="60">
        <v>4.4999999999999997E-3</v>
      </c>
      <c r="Y161" s="59">
        <v>0</v>
      </c>
      <c r="Z161" s="60">
        <v>0</v>
      </c>
      <c r="AA161" s="59">
        <v>0</v>
      </c>
      <c r="AB161" s="60">
        <v>0</v>
      </c>
      <c r="AC161" s="59">
        <v>0</v>
      </c>
      <c r="AD161" s="60">
        <v>0</v>
      </c>
      <c r="AE161" s="59">
        <v>79</v>
      </c>
      <c r="AF161" s="60">
        <v>1.9900000000000001E-2</v>
      </c>
      <c r="AG161" s="59">
        <v>20</v>
      </c>
      <c r="AH161" s="60">
        <v>2.81E-2</v>
      </c>
      <c r="AI161" s="59">
        <v>0</v>
      </c>
      <c r="AJ161" s="60">
        <v>0</v>
      </c>
      <c r="AK161" s="59">
        <v>0</v>
      </c>
      <c r="AL161" s="60">
        <v>0</v>
      </c>
      <c r="AM161" s="59">
        <v>0</v>
      </c>
      <c r="AN161" s="60">
        <v>0</v>
      </c>
    </row>
    <row r="162" spans="1:40" ht="18.75">
      <c r="A162" s="149"/>
      <c r="B162" s="105" t="s">
        <v>241</v>
      </c>
      <c r="C162" s="82">
        <f t="shared" si="38"/>
        <v>7</v>
      </c>
      <c r="D162" s="83">
        <f t="shared" si="38"/>
        <v>3.1699999999999999E-2</v>
      </c>
      <c r="E162" s="82"/>
      <c r="F162" s="83"/>
      <c r="G162" s="82"/>
      <c r="H162" s="83"/>
      <c r="I162" s="82"/>
      <c r="J162" s="83"/>
      <c r="K162" s="84">
        <f t="shared" si="39"/>
        <v>131</v>
      </c>
      <c r="L162" s="85">
        <f t="shared" si="39"/>
        <v>3.3000000000000002E-2</v>
      </c>
      <c r="M162" s="84">
        <f t="shared" si="39"/>
        <v>47</v>
      </c>
      <c r="N162" s="85">
        <f t="shared" si="39"/>
        <v>6.6100000000000006E-2</v>
      </c>
      <c r="O162" s="84"/>
      <c r="P162" s="85"/>
      <c r="Q162" s="84"/>
      <c r="R162" s="85"/>
      <c r="S162" s="84"/>
      <c r="T162" s="86"/>
      <c r="V162" s="59" t="s">
        <v>241</v>
      </c>
      <c r="W162" s="59">
        <v>7</v>
      </c>
      <c r="X162" s="60">
        <v>3.1699999999999999E-2</v>
      </c>
      <c r="Y162" s="59">
        <v>0</v>
      </c>
      <c r="Z162" s="60">
        <v>0</v>
      </c>
      <c r="AA162" s="59">
        <v>0</v>
      </c>
      <c r="AB162" s="60">
        <v>0</v>
      </c>
      <c r="AC162" s="59">
        <v>0</v>
      </c>
      <c r="AD162" s="60">
        <v>0</v>
      </c>
      <c r="AE162" s="59">
        <v>131</v>
      </c>
      <c r="AF162" s="60">
        <v>3.3000000000000002E-2</v>
      </c>
      <c r="AG162" s="59">
        <v>47</v>
      </c>
      <c r="AH162" s="60">
        <v>6.6100000000000006E-2</v>
      </c>
      <c r="AI162" s="59">
        <v>0</v>
      </c>
      <c r="AJ162" s="60">
        <v>0</v>
      </c>
      <c r="AK162" s="59">
        <v>0</v>
      </c>
      <c r="AL162" s="60">
        <v>0</v>
      </c>
      <c r="AM162" s="59">
        <v>0</v>
      </c>
      <c r="AN162" s="60">
        <v>0</v>
      </c>
    </row>
    <row r="163" spans="1:40" ht="18.75">
      <c r="A163" s="149"/>
      <c r="B163" s="105" t="s">
        <v>242</v>
      </c>
      <c r="C163" s="82">
        <f t="shared" si="38"/>
        <v>22</v>
      </c>
      <c r="D163" s="83">
        <f t="shared" si="38"/>
        <v>9.9500000000000005E-2</v>
      </c>
      <c r="E163" s="82"/>
      <c r="F163" s="83"/>
      <c r="G163" s="82"/>
      <c r="H163" s="83"/>
      <c r="I163" s="82"/>
      <c r="J163" s="83"/>
      <c r="K163" s="84">
        <f t="shared" si="39"/>
        <v>445</v>
      </c>
      <c r="L163" s="85">
        <f t="shared" si="39"/>
        <v>0.11219999999999999</v>
      </c>
      <c r="M163" s="84">
        <f t="shared" si="39"/>
        <v>90</v>
      </c>
      <c r="N163" s="85">
        <f t="shared" si="39"/>
        <v>0.12659999999999999</v>
      </c>
      <c r="O163" s="84"/>
      <c r="P163" s="85"/>
      <c r="Q163" s="84"/>
      <c r="R163" s="85"/>
      <c r="S163" s="84"/>
      <c r="T163" s="86"/>
      <c r="V163" s="59" t="s">
        <v>242</v>
      </c>
      <c r="W163" s="59">
        <v>22</v>
      </c>
      <c r="X163" s="60">
        <v>9.9500000000000005E-2</v>
      </c>
      <c r="Y163" s="59">
        <v>0</v>
      </c>
      <c r="Z163" s="60">
        <v>0</v>
      </c>
      <c r="AA163" s="59">
        <v>0</v>
      </c>
      <c r="AB163" s="60">
        <v>0</v>
      </c>
      <c r="AC163" s="59">
        <v>0</v>
      </c>
      <c r="AD163" s="60">
        <v>0</v>
      </c>
      <c r="AE163" s="59">
        <v>445</v>
      </c>
      <c r="AF163" s="60">
        <v>0.11219999999999999</v>
      </c>
      <c r="AG163" s="59">
        <v>90</v>
      </c>
      <c r="AH163" s="60">
        <v>0.12659999999999999</v>
      </c>
      <c r="AI163" s="59">
        <v>0</v>
      </c>
      <c r="AJ163" s="60">
        <v>0</v>
      </c>
      <c r="AK163" s="59">
        <v>0</v>
      </c>
      <c r="AL163" s="60">
        <v>0</v>
      </c>
      <c r="AM163" s="59">
        <v>0</v>
      </c>
      <c r="AN163" s="60">
        <v>0</v>
      </c>
    </row>
    <row r="164" spans="1:40" ht="18.75">
      <c r="A164" s="149"/>
      <c r="B164" s="105" t="s">
        <v>243</v>
      </c>
      <c r="C164" s="82">
        <f t="shared" si="38"/>
        <v>71</v>
      </c>
      <c r="D164" s="83">
        <f t="shared" si="38"/>
        <v>0.32129999999999997</v>
      </c>
      <c r="E164" s="82"/>
      <c r="F164" s="83"/>
      <c r="G164" s="82"/>
      <c r="H164" s="83"/>
      <c r="I164" s="82"/>
      <c r="J164" s="83"/>
      <c r="K164" s="84">
        <f t="shared" si="39"/>
        <v>1539</v>
      </c>
      <c r="L164" s="85">
        <f t="shared" si="39"/>
        <v>0.3881</v>
      </c>
      <c r="M164" s="84">
        <f t="shared" si="39"/>
        <v>218</v>
      </c>
      <c r="N164" s="85">
        <f t="shared" si="39"/>
        <v>0.30659999999999998</v>
      </c>
      <c r="O164" s="84"/>
      <c r="P164" s="85"/>
      <c r="Q164" s="84"/>
      <c r="R164" s="85"/>
      <c r="S164" s="84"/>
      <c r="T164" s="86"/>
      <c r="V164" s="59" t="s">
        <v>243</v>
      </c>
      <c r="W164" s="59">
        <v>71</v>
      </c>
      <c r="X164" s="60">
        <v>0.32129999999999997</v>
      </c>
      <c r="Y164" s="59">
        <v>0</v>
      </c>
      <c r="Z164" s="60">
        <v>0</v>
      </c>
      <c r="AA164" s="59">
        <v>0</v>
      </c>
      <c r="AB164" s="60">
        <v>0</v>
      </c>
      <c r="AC164" s="59">
        <v>0</v>
      </c>
      <c r="AD164" s="60">
        <v>0</v>
      </c>
      <c r="AE164" s="59">
        <v>1539</v>
      </c>
      <c r="AF164" s="60">
        <v>0.3881</v>
      </c>
      <c r="AG164" s="59">
        <v>218</v>
      </c>
      <c r="AH164" s="60">
        <v>0.30659999999999998</v>
      </c>
      <c r="AI164" s="59">
        <v>0</v>
      </c>
      <c r="AJ164" s="60">
        <v>0</v>
      </c>
      <c r="AK164" s="59">
        <v>0</v>
      </c>
      <c r="AL164" s="60">
        <v>0</v>
      </c>
      <c r="AM164" s="59">
        <v>0</v>
      </c>
      <c r="AN164" s="60">
        <v>0</v>
      </c>
    </row>
    <row r="165" spans="1:40" ht="18.75">
      <c r="A165" s="149"/>
      <c r="B165" s="105" t="s">
        <v>244</v>
      </c>
      <c r="C165" s="82">
        <f t="shared" si="38"/>
        <v>120</v>
      </c>
      <c r="D165" s="83">
        <f t="shared" si="38"/>
        <v>0.54300000000000004</v>
      </c>
      <c r="E165" s="82"/>
      <c r="F165" s="83"/>
      <c r="G165" s="82"/>
      <c r="H165" s="83"/>
      <c r="I165" s="82"/>
      <c r="J165" s="83"/>
      <c r="K165" s="84">
        <f t="shared" si="39"/>
        <v>1771</v>
      </c>
      <c r="L165" s="85">
        <f t="shared" si="39"/>
        <v>0.44669999999999999</v>
      </c>
      <c r="M165" s="84">
        <f t="shared" si="39"/>
        <v>336</v>
      </c>
      <c r="N165" s="85">
        <f t="shared" si="39"/>
        <v>0.47260000000000002</v>
      </c>
      <c r="O165" s="84"/>
      <c r="P165" s="85"/>
      <c r="Q165" s="84"/>
      <c r="R165" s="85"/>
      <c r="S165" s="84"/>
      <c r="T165" s="86"/>
      <c r="V165" s="59" t="s">
        <v>244</v>
      </c>
      <c r="W165" s="59">
        <v>120</v>
      </c>
      <c r="X165" s="60">
        <v>0.54300000000000004</v>
      </c>
      <c r="Y165" s="59">
        <v>0</v>
      </c>
      <c r="Z165" s="60">
        <v>0</v>
      </c>
      <c r="AA165" s="59">
        <v>0</v>
      </c>
      <c r="AB165" s="60">
        <v>0</v>
      </c>
      <c r="AC165" s="59">
        <v>0</v>
      </c>
      <c r="AD165" s="60">
        <v>0</v>
      </c>
      <c r="AE165" s="59">
        <v>1771</v>
      </c>
      <c r="AF165" s="60">
        <v>0.44669999999999999</v>
      </c>
      <c r="AG165" s="59">
        <v>336</v>
      </c>
      <c r="AH165" s="60">
        <v>0.47260000000000002</v>
      </c>
      <c r="AI165" s="59">
        <v>0</v>
      </c>
      <c r="AJ165" s="60">
        <v>0</v>
      </c>
      <c r="AK165" s="59">
        <v>0</v>
      </c>
      <c r="AL165" s="60">
        <v>0</v>
      </c>
      <c r="AM165" s="59">
        <v>0</v>
      </c>
      <c r="AN165" s="60">
        <v>0</v>
      </c>
    </row>
    <row r="166" spans="1:40" ht="18.75">
      <c r="A166" s="149"/>
      <c r="B166" s="106" t="s">
        <v>203</v>
      </c>
      <c r="C166" s="87">
        <f t="shared" si="38"/>
        <v>221</v>
      </c>
      <c r="D166" s="88">
        <f t="shared" si="38"/>
        <v>1</v>
      </c>
      <c r="E166" s="87"/>
      <c r="F166" s="88"/>
      <c r="G166" s="87"/>
      <c r="H166" s="88"/>
      <c r="I166" s="87"/>
      <c r="J166" s="88"/>
      <c r="K166" s="89">
        <f t="shared" si="39"/>
        <v>3965</v>
      </c>
      <c r="L166" s="90">
        <f t="shared" si="39"/>
        <v>1</v>
      </c>
      <c r="M166" s="89">
        <f t="shared" si="39"/>
        <v>711</v>
      </c>
      <c r="N166" s="90">
        <f t="shared" si="39"/>
        <v>1</v>
      </c>
      <c r="O166" s="89"/>
      <c r="P166" s="90"/>
      <c r="Q166" s="89"/>
      <c r="R166" s="90"/>
      <c r="S166" s="89"/>
      <c r="T166" s="91"/>
      <c r="V166" s="59" t="s">
        <v>204</v>
      </c>
      <c r="W166" s="59">
        <v>221</v>
      </c>
      <c r="X166" s="60">
        <v>1</v>
      </c>
      <c r="Y166" s="59">
        <v>0</v>
      </c>
      <c r="Z166" s="60">
        <v>0</v>
      </c>
      <c r="AA166" s="59">
        <v>0</v>
      </c>
      <c r="AB166" s="60">
        <v>0</v>
      </c>
      <c r="AC166" s="59">
        <v>0</v>
      </c>
      <c r="AD166" s="60">
        <v>0</v>
      </c>
      <c r="AE166" s="59">
        <v>3965</v>
      </c>
      <c r="AF166" s="60">
        <v>1</v>
      </c>
      <c r="AG166" s="59">
        <v>711</v>
      </c>
      <c r="AH166" s="60">
        <v>1</v>
      </c>
      <c r="AI166" s="59">
        <v>0</v>
      </c>
      <c r="AJ166" s="60">
        <v>0</v>
      </c>
      <c r="AK166" s="59">
        <v>0</v>
      </c>
      <c r="AL166" s="60">
        <v>0</v>
      </c>
      <c r="AM166" s="59">
        <v>0</v>
      </c>
      <c r="AN166" s="60">
        <v>0</v>
      </c>
    </row>
    <row r="167" spans="1:40" ht="18.75">
      <c r="A167" s="119"/>
      <c r="B167" s="93"/>
      <c r="C167" s="108"/>
      <c r="D167" s="109"/>
      <c r="E167" s="108"/>
      <c r="F167" s="109"/>
      <c r="G167" s="108"/>
      <c r="H167" s="109"/>
      <c r="I167" s="108"/>
      <c r="J167" s="109"/>
      <c r="K167" s="110"/>
      <c r="L167" s="111"/>
      <c r="M167" s="110"/>
      <c r="N167" s="111"/>
      <c r="O167" s="110"/>
      <c r="P167" s="111"/>
      <c r="Q167" s="110"/>
      <c r="R167" s="111"/>
      <c r="S167" s="110"/>
      <c r="T167" s="112"/>
      <c r="V167" s="59"/>
    </row>
    <row r="168" spans="1:40" ht="19.5">
      <c r="A168" s="119"/>
      <c r="B168" s="93"/>
      <c r="C168" s="108"/>
      <c r="D168" s="109"/>
      <c r="E168" s="108"/>
      <c r="F168" s="109"/>
      <c r="G168" s="108"/>
      <c r="H168" s="109"/>
      <c r="I168" s="108"/>
      <c r="J168" s="109"/>
      <c r="K168" s="110"/>
      <c r="L168" s="111"/>
      <c r="M168" s="110"/>
      <c r="N168" s="111"/>
      <c r="O168" s="110"/>
      <c r="P168" s="111"/>
      <c r="Q168" s="110"/>
      <c r="R168" s="111"/>
      <c r="S168" s="110"/>
      <c r="T168" s="112"/>
      <c r="V168" s="58" t="s">
        <v>10</v>
      </c>
      <c r="W168" s="58"/>
      <c r="X168" s="58"/>
      <c r="Y168" s="58"/>
      <c r="Z168" s="58"/>
      <c r="AA168" s="58"/>
      <c r="AB168" s="58"/>
      <c r="AC168" s="58"/>
      <c r="AD168" s="58"/>
      <c r="AE168" s="58"/>
      <c r="AF168" s="58"/>
      <c r="AG168" s="58"/>
      <c r="AH168" s="58"/>
      <c r="AI168" s="58"/>
      <c r="AJ168" s="58"/>
      <c r="AK168" s="58"/>
      <c r="AL168" s="58"/>
      <c r="AM168" s="58"/>
      <c r="AN168" s="58"/>
    </row>
    <row r="169" spans="1:40" ht="18.75">
      <c r="A169" s="149" t="s">
        <v>32</v>
      </c>
      <c r="B169" s="113" t="s">
        <v>240</v>
      </c>
      <c r="C169" s="114">
        <f t="shared" ref="C169:D174" si="40">W169</f>
        <v>1</v>
      </c>
      <c r="D169" s="115">
        <f t="shared" si="40"/>
        <v>4.4999999999999997E-3</v>
      </c>
      <c r="E169" s="114"/>
      <c r="F169" s="115"/>
      <c r="G169" s="114"/>
      <c r="H169" s="115"/>
      <c r="I169" s="114"/>
      <c r="J169" s="115"/>
      <c r="K169" s="116">
        <f t="shared" ref="K169:N174" si="41">AE169</f>
        <v>111</v>
      </c>
      <c r="L169" s="117">
        <f t="shared" si="41"/>
        <v>2.8299999999999999E-2</v>
      </c>
      <c r="M169" s="116">
        <f t="shared" si="41"/>
        <v>32</v>
      </c>
      <c r="N169" s="117">
        <f t="shared" si="41"/>
        <v>4.6100000000000002E-2</v>
      </c>
      <c r="O169" s="116"/>
      <c r="P169" s="117"/>
      <c r="Q169" s="116"/>
      <c r="R169" s="117"/>
      <c r="S169" s="116"/>
      <c r="T169" s="118"/>
      <c r="V169" s="59" t="s">
        <v>240</v>
      </c>
      <c r="W169" s="59">
        <v>1</v>
      </c>
      <c r="X169" s="60">
        <v>4.4999999999999997E-3</v>
      </c>
      <c r="Y169" s="59">
        <v>0</v>
      </c>
      <c r="Z169" s="60">
        <v>0</v>
      </c>
      <c r="AA169" s="59">
        <v>0</v>
      </c>
      <c r="AB169" s="60">
        <v>0</v>
      </c>
      <c r="AC169" s="59">
        <v>0</v>
      </c>
      <c r="AD169" s="60">
        <v>0</v>
      </c>
      <c r="AE169" s="59">
        <v>111</v>
      </c>
      <c r="AF169" s="60">
        <v>2.8299999999999999E-2</v>
      </c>
      <c r="AG169" s="59">
        <v>32</v>
      </c>
      <c r="AH169" s="60">
        <v>4.6100000000000002E-2</v>
      </c>
      <c r="AI169" s="59">
        <v>0</v>
      </c>
      <c r="AJ169" s="60">
        <v>0</v>
      </c>
      <c r="AK169" s="59">
        <v>0</v>
      </c>
      <c r="AL169" s="60">
        <v>0</v>
      </c>
      <c r="AM169" s="59">
        <v>0</v>
      </c>
      <c r="AN169" s="60">
        <v>0</v>
      </c>
    </row>
    <row r="170" spans="1:40" ht="18.75">
      <c r="A170" s="149"/>
      <c r="B170" s="105" t="s">
        <v>241</v>
      </c>
      <c r="C170" s="82">
        <f t="shared" si="40"/>
        <v>3</v>
      </c>
      <c r="D170" s="83">
        <f t="shared" si="40"/>
        <v>1.3599999999999999E-2</v>
      </c>
      <c r="E170" s="82"/>
      <c r="F170" s="83"/>
      <c r="G170" s="82"/>
      <c r="H170" s="83"/>
      <c r="I170" s="82"/>
      <c r="J170" s="83"/>
      <c r="K170" s="84">
        <f t="shared" si="41"/>
        <v>147</v>
      </c>
      <c r="L170" s="85">
        <f t="shared" si="41"/>
        <v>3.7400000000000003E-2</v>
      </c>
      <c r="M170" s="84">
        <f t="shared" si="41"/>
        <v>48</v>
      </c>
      <c r="N170" s="85">
        <f t="shared" si="41"/>
        <v>6.9199999999999998E-2</v>
      </c>
      <c r="O170" s="84"/>
      <c r="P170" s="85"/>
      <c r="Q170" s="84"/>
      <c r="R170" s="85"/>
      <c r="S170" s="84"/>
      <c r="T170" s="86"/>
      <c r="V170" s="59" t="s">
        <v>241</v>
      </c>
      <c r="W170" s="59">
        <v>3</v>
      </c>
      <c r="X170" s="60">
        <v>1.3599999999999999E-2</v>
      </c>
      <c r="Y170" s="59">
        <v>0</v>
      </c>
      <c r="Z170" s="60">
        <v>0</v>
      </c>
      <c r="AA170" s="59">
        <v>0</v>
      </c>
      <c r="AB170" s="60">
        <v>0</v>
      </c>
      <c r="AC170" s="59">
        <v>0</v>
      </c>
      <c r="AD170" s="60">
        <v>0</v>
      </c>
      <c r="AE170" s="59">
        <v>147</v>
      </c>
      <c r="AF170" s="60">
        <v>3.7400000000000003E-2</v>
      </c>
      <c r="AG170" s="59">
        <v>48</v>
      </c>
      <c r="AH170" s="60">
        <v>6.9199999999999998E-2</v>
      </c>
      <c r="AI170" s="59">
        <v>0</v>
      </c>
      <c r="AJ170" s="60">
        <v>0</v>
      </c>
      <c r="AK170" s="59">
        <v>0</v>
      </c>
      <c r="AL170" s="60">
        <v>0</v>
      </c>
      <c r="AM170" s="59">
        <v>0</v>
      </c>
      <c r="AN170" s="60">
        <v>0</v>
      </c>
    </row>
    <row r="171" spans="1:40" ht="18.75">
      <c r="A171" s="149"/>
      <c r="B171" s="105" t="s">
        <v>242</v>
      </c>
      <c r="C171" s="82">
        <f t="shared" si="40"/>
        <v>11</v>
      </c>
      <c r="D171" s="83">
        <f t="shared" si="40"/>
        <v>0.05</v>
      </c>
      <c r="E171" s="82"/>
      <c r="F171" s="83"/>
      <c r="G171" s="82"/>
      <c r="H171" s="83"/>
      <c r="I171" s="82"/>
      <c r="J171" s="83"/>
      <c r="K171" s="84">
        <f t="shared" si="41"/>
        <v>394</v>
      </c>
      <c r="L171" s="85">
        <f t="shared" si="41"/>
        <v>0.1003</v>
      </c>
      <c r="M171" s="84">
        <f t="shared" si="41"/>
        <v>88</v>
      </c>
      <c r="N171" s="85">
        <f t="shared" si="41"/>
        <v>0.1268</v>
      </c>
      <c r="O171" s="84"/>
      <c r="P171" s="85"/>
      <c r="Q171" s="84"/>
      <c r="R171" s="85"/>
      <c r="S171" s="84"/>
      <c r="T171" s="86"/>
      <c r="V171" s="59" t="s">
        <v>242</v>
      </c>
      <c r="W171" s="59">
        <v>11</v>
      </c>
      <c r="X171" s="60">
        <v>0.05</v>
      </c>
      <c r="Y171" s="59">
        <v>0</v>
      </c>
      <c r="Z171" s="60">
        <v>0</v>
      </c>
      <c r="AA171" s="59">
        <v>0</v>
      </c>
      <c r="AB171" s="60">
        <v>0</v>
      </c>
      <c r="AC171" s="59">
        <v>0</v>
      </c>
      <c r="AD171" s="60">
        <v>0</v>
      </c>
      <c r="AE171" s="59">
        <v>394</v>
      </c>
      <c r="AF171" s="60">
        <v>0.1003</v>
      </c>
      <c r="AG171" s="59">
        <v>88</v>
      </c>
      <c r="AH171" s="60">
        <v>0.1268</v>
      </c>
      <c r="AI171" s="59">
        <v>0</v>
      </c>
      <c r="AJ171" s="60">
        <v>0</v>
      </c>
      <c r="AK171" s="59">
        <v>0</v>
      </c>
      <c r="AL171" s="60">
        <v>0</v>
      </c>
      <c r="AM171" s="59">
        <v>0</v>
      </c>
      <c r="AN171" s="60">
        <v>0</v>
      </c>
    </row>
    <row r="172" spans="1:40" ht="18.75">
      <c r="A172" s="149"/>
      <c r="B172" s="105" t="s">
        <v>243</v>
      </c>
      <c r="C172" s="82">
        <f t="shared" si="40"/>
        <v>41</v>
      </c>
      <c r="D172" s="83">
        <f t="shared" si="40"/>
        <v>0.18640000000000001</v>
      </c>
      <c r="E172" s="82"/>
      <c r="F172" s="83"/>
      <c r="G172" s="82"/>
      <c r="H172" s="83"/>
      <c r="I172" s="82"/>
      <c r="J172" s="83"/>
      <c r="K172" s="84">
        <f t="shared" si="41"/>
        <v>1072</v>
      </c>
      <c r="L172" s="85">
        <f t="shared" si="41"/>
        <v>0.27279999999999999</v>
      </c>
      <c r="M172" s="84">
        <f t="shared" si="41"/>
        <v>197</v>
      </c>
      <c r="N172" s="85">
        <f t="shared" si="41"/>
        <v>0.28389999999999999</v>
      </c>
      <c r="O172" s="84"/>
      <c r="P172" s="85"/>
      <c r="Q172" s="84"/>
      <c r="R172" s="85"/>
      <c r="S172" s="84"/>
      <c r="T172" s="86"/>
      <c r="V172" s="59" t="s">
        <v>243</v>
      </c>
      <c r="W172" s="59">
        <v>41</v>
      </c>
      <c r="X172" s="60">
        <v>0.18640000000000001</v>
      </c>
      <c r="Y172" s="59">
        <v>0</v>
      </c>
      <c r="Z172" s="60">
        <v>0</v>
      </c>
      <c r="AA172" s="59">
        <v>0</v>
      </c>
      <c r="AB172" s="60">
        <v>0</v>
      </c>
      <c r="AC172" s="59">
        <v>0</v>
      </c>
      <c r="AD172" s="60">
        <v>0</v>
      </c>
      <c r="AE172" s="59">
        <v>1072</v>
      </c>
      <c r="AF172" s="60">
        <v>0.27279999999999999</v>
      </c>
      <c r="AG172" s="59">
        <v>197</v>
      </c>
      <c r="AH172" s="60">
        <v>0.28389999999999999</v>
      </c>
      <c r="AI172" s="59">
        <v>0</v>
      </c>
      <c r="AJ172" s="60">
        <v>0</v>
      </c>
      <c r="AK172" s="59">
        <v>0</v>
      </c>
      <c r="AL172" s="60">
        <v>0</v>
      </c>
      <c r="AM172" s="59">
        <v>0</v>
      </c>
      <c r="AN172" s="60">
        <v>0</v>
      </c>
    </row>
    <row r="173" spans="1:40" ht="18.75">
      <c r="A173" s="149"/>
      <c r="B173" s="105" t="s">
        <v>244</v>
      </c>
      <c r="C173" s="82">
        <f t="shared" si="40"/>
        <v>164</v>
      </c>
      <c r="D173" s="83">
        <f t="shared" si="40"/>
        <v>0.74550000000000005</v>
      </c>
      <c r="E173" s="82"/>
      <c r="F173" s="83"/>
      <c r="G173" s="82"/>
      <c r="H173" s="83"/>
      <c r="I173" s="82"/>
      <c r="J173" s="83"/>
      <c r="K173" s="84">
        <f t="shared" si="41"/>
        <v>2205</v>
      </c>
      <c r="L173" s="85">
        <f t="shared" si="41"/>
        <v>0.56120000000000003</v>
      </c>
      <c r="M173" s="84">
        <f t="shared" si="41"/>
        <v>329</v>
      </c>
      <c r="N173" s="85">
        <f t="shared" si="41"/>
        <v>0.47410000000000002</v>
      </c>
      <c r="O173" s="84"/>
      <c r="P173" s="85"/>
      <c r="Q173" s="84"/>
      <c r="R173" s="85"/>
      <c r="S173" s="84"/>
      <c r="T173" s="86"/>
      <c r="V173" s="59" t="s">
        <v>244</v>
      </c>
      <c r="W173" s="59">
        <v>164</v>
      </c>
      <c r="X173" s="60">
        <v>0.74550000000000005</v>
      </c>
      <c r="Y173" s="59">
        <v>0</v>
      </c>
      <c r="Z173" s="60">
        <v>0</v>
      </c>
      <c r="AA173" s="59">
        <v>0</v>
      </c>
      <c r="AB173" s="60">
        <v>0</v>
      </c>
      <c r="AC173" s="59">
        <v>0</v>
      </c>
      <c r="AD173" s="60">
        <v>0</v>
      </c>
      <c r="AE173" s="59">
        <v>2205</v>
      </c>
      <c r="AF173" s="60">
        <v>0.56120000000000003</v>
      </c>
      <c r="AG173" s="59">
        <v>329</v>
      </c>
      <c r="AH173" s="60">
        <v>0.47410000000000002</v>
      </c>
      <c r="AI173" s="59">
        <v>0</v>
      </c>
      <c r="AJ173" s="60">
        <v>0</v>
      </c>
      <c r="AK173" s="59">
        <v>0</v>
      </c>
      <c r="AL173" s="60">
        <v>0</v>
      </c>
      <c r="AM173" s="59">
        <v>0</v>
      </c>
      <c r="AN173" s="60">
        <v>0</v>
      </c>
    </row>
    <row r="174" spans="1:40" ht="18.75">
      <c r="A174" s="149"/>
      <c r="B174" s="106" t="s">
        <v>203</v>
      </c>
      <c r="C174" s="87">
        <f t="shared" si="40"/>
        <v>220</v>
      </c>
      <c r="D174" s="88">
        <f t="shared" si="40"/>
        <v>1</v>
      </c>
      <c r="E174" s="87"/>
      <c r="F174" s="88"/>
      <c r="G174" s="87"/>
      <c r="H174" s="88"/>
      <c r="I174" s="87"/>
      <c r="J174" s="88"/>
      <c r="K174" s="89">
        <f t="shared" si="41"/>
        <v>3929</v>
      </c>
      <c r="L174" s="90">
        <f t="shared" si="41"/>
        <v>1</v>
      </c>
      <c r="M174" s="89">
        <f t="shared" si="41"/>
        <v>694</v>
      </c>
      <c r="N174" s="90">
        <f t="shared" si="41"/>
        <v>1</v>
      </c>
      <c r="O174" s="89"/>
      <c r="P174" s="90"/>
      <c r="Q174" s="89"/>
      <c r="R174" s="90"/>
      <c r="S174" s="89"/>
      <c r="T174" s="91"/>
      <c r="V174" s="59" t="s">
        <v>204</v>
      </c>
      <c r="W174" s="59">
        <v>220</v>
      </c>
      <c r="X174" s="60">
        <v>1</v>
      </c>
      <c r="Y174" s="59">
        <v>0</v>
      </c>
      <c r="Z174" s="60">
        <v>0</v>
      </c>
      <c r="AA174" s="59">
        <v>0</v>
      </c>
      <c r="AB174" s="60">
        <v>0</v>
      </c>
      <c r="AC174" s="59">
        <v>0</v>
      </c>
      <c r="AD174" s="60">
        <v>0</v>
      </c>
      <c r="AE174" s="59">
        <v>3929</v>
      </c>
      <c r="AF174" s="60">
        <v>1</v>
      </c>
      <c r="AG174" s="59">
        <v>694</v>
      </c>
      <c r="AH174" s="60">
        <v>1</v>
      </c>
      <c r="AI174" s="59">
        <v>0</v>
      </c>
      <c r="AJ174" s="60">
        <v>0</v>
      </c>
      <c r="AK174" s="59">
        <v>0</v>
      </c>
      <c r="AL174" s="60">
        <v>0</v>
      </c>
      <c r="AM174" s="59">
        <v>0</v>
      </c>
      <c r="AN174" s="60">
        <v>0</v>
      </c>
    </row>
    <row r="175" spans="1:40" ht="18.75">
      <c r="A175" s="61"/>
      <c r="C175" s="94"/>
      <c r="D175" s="95"/>
      <c r="E175" s="94"/>
      <c r="F175" s="95"/>
      <c r="G175" s="94"/>
      <c r="H175" s="95"/>
      <c r="I175" s="94"/>
      <c r="J175" s="95"/>
      <c r="K175" s="96"/>
      <c r="L175" s="97"/>
      <c r="M175" s="96"/>
      <c r="N175" s="97"/>
      <c r="O175" s="96"/>
      <c r="P175" s="97"/>
      <c r="Q175" s="96"/>
      <c r="R175" s="97"/>
      <c r="S175" s="96"/>
      <c r="T175" s="98"/>
      <c r="V175" s="59"/>
    </row>
    <row r="176" spans="1:40" ht="24.95" customHeight="1">
      <c r="A176" s="99" t="s">
        <v>249</v>
      </c>
      <c r="B176" s="124"/>
      <c r="C176" s="125"/>
      <c r="D176" s="126"/>
      <c r="E176" s="125"/>
      <c r="F176" s="126"/>
      <c r="G176" s="125"/>
      <c r="H176" s="126"/>
      <c r="I176" s="125"/>
      <c r="J176" s="126"/>
      <c r="K176" s="125"/>
      <c r="L176" s="126"/>
      <c r="M176" s="125"/>
      <c r="N176" s="126"/>
      <c r="O176" s="125"/>
      <c r="P176" s="126"/>
      <c r="Q176" s="125"/>
      <c r="R176" s="126"/>
      <c r="S176" s="125"/>
      <c r="T176" s="127"/>
      <c r="V176" s="58" t="s">
        <v>11</v>
      </c>
      <c r="W176" s="58"/>
      <c r="X176" s="58"/>
      <c r="Y176" s="58"/>
      <c r="Z176" s="58"/>
      <c r="AA176" s="58"/>
      <c r="AB176" s="58"/>
      <c r="AC176" s="58"/>
      <c r="AD176" s="58"/>
      <c r="AE176" s="58"/>
      <c r="AF176" s="58"/>
      <c r="AG176" s="58"/>
      <c r="AH176" s="58"/>
      <c r="AI176" s="58"/>
      <c r="AJ176" s="58"/>
      <c r="AK176" s="58"/>
      <c r="AL176" s="58"/>
      <c r="AM176" s="58"/>
      <c r="AN176" s="58"/>
    </row>
    <row r="177" spans="1:40" ht="18.75">
      <c r="A177" s="149" t="s">
        <v>239</v>
      </c>
      <c r="B177" s="104" t="s">
        <v>240</v>
      </c>
      <c r="C177" s="77">
        <f t="shared" ref="C177:D182" si="42">W177</f>
        <v>5</v>
      </c>
      <c r="D177" s="78">
        <f t="shared" si="42"/>
        <v>2.2599999999999999E-2</v>
      </c>
      <c r="E177" s="77"/>
      <c r="F177" s="78"/>
      <c r="G177" s="77"/>
      <c r="H177" s="78"/>
      <c r="I177" s="77"/>
      <c r="J177" s="78"/>
      <c r="K177" s="79">
        <f t="shared" ref="K177:N182" si="43">AE177</f>
        <v>47</v>
      </c>
      <c r="L177" s="80">
        <f t="shared" si="43"/>
        <v>1.18E-2</v>
      </c>
      <c r="M177" s="79">
        <f t="shared" si="43"/>
        <v>19</v>
      </c>
      <c r="N177" s="80">
        <f t="shared" si="43"/>
        <v>2.6599999999999999E-2</v>
      </c>
      <c r="O177" s="79"/>
      <c r="P177" s="80"/>
      <c r="Q177" s="79"/>
      <c r="R177" s="80"/>
      <c r="S177" s="79"/>
      <c r="T177" s="81"/>
      <c r="V177" s="59" t="s">
        <v>240</v>
      </c>
      <c r="W177" s="59">
        <v>5</v>
      </c>
      <c r="X177" s="60">
        <v>2.2599999999999999E-2</v>
      </c>
      <c r="Y177" s="59">
        <v>0</v>
      </c>
      <c r="Z177" s="60">
        <v>0</v>
      </c>
      <c r="AA177" s="59">
        <v>0</v>
      </c>
      <c r="AB177" s="60">
        <v>0</v>
      </c>
      <c r="AC177" s="59">
        <v>0</v>
      </c>
      <c r="AD177" s="60">
        <v>0</v>
      </c>
      <c r="AE177" s="59">
        <v>47</v>
      </c>
      <c r="AF177" s="60">
        <v>1.18E-2</v>
      </c>
      <c r="AG177" s="59">
        <v>19</v>
      </c>
      <c r="AH177" s="60">
        <v>2.6599999999999999E-2</v>
      </c>
      <c r="AI177" s="59">
        <v>0</v>
      </c>
      <c r="AJ177" s="60">
        <v>0</v>
      </c>
      <c r="AK177" s="59">
        <v>0</v>
      </c>
      <c r="AL177" s="60">
        <v>0</v>
      </c>
      <c r="AM177" s="59">
        <v>0</v>
      </c>
      <c r="AN177" s="60">
        <v>0</v>
      </c>
    </row>
    <row r="178" spans="1:40" ht="18.75">
      <c r="A178" s="149"/>
      <c r="B178" s="105" t="s">
        <v>241</v>
      </c>
      <c r="C178" s="82">
        <f t="shared" si="42"/>
        <v>13</v>
      </c>
      <c r="D178" s="83">
        <f t="shared" si="42"/>
        <v>5.8799999999999998E-2</v>
      </c>
      <c r="E178" s="82"/>
      <c r="F178" s="83"/>
      <c r="G178" s="82"/>
      <c r="H178" s="83"/>
      <c r="I178" s="82"/>
      <c r="J178" s="83"/>
      <c r="K178" s="84">
        <f t="shared" si="43"/>
        <v>119</v>
      </c>
      <c r="L178" s="85">
        <f t="shared" si="43"/>
        <v>2.9899999999999999E-2</v>
      </c>
      <c r="M178" s="84">
        <f t="shared" si="43"/>
        <v>27</v>
      </c>
      <c r="N178" s="85">
        <f t="shared" si="43"/>
        <v>3.78E-2</v>
      </c>
      <c r="O178" s="84"/>
      <c r="P178" s="85"/>
      <c r="Q178" s="84"/>
      <c r="R178" s="85"/>
      <c r="S178" s="84"/>
      <c r="T178" s="86"/>
      <c r="V178" s="59" t="s">
        <v>241</v>
      </c>
      <c r="W178" s="59">
        <v>13</v>
      </c>
      <c r="X178" s="60">
        <v>5.8799999999999998E-2</v>
      </c>
      <c r="Y178" s="59">
        <v>0</v>
      </c>
      <c r="Z178" s="60">
        <v>0</v>
      </c>
      <c r="AA178" s="59">
        <v>0</v>
      </c>
      <c r="AB178" s="60">
        <v>0</v>
      </c>
      <c r="AC178" s="59">
        <v>0</v>
      </c>
      <c r="AD178" s="60">
        <v>0</v>
      </c>
      <c r="AE178" s="59">
        <v>119</v>
      </c>
      <c r="AF178" s="60">
        <v>2.9899999999999999E-2</v>
      </c>
      <c r="AG178" s="59">
        <v>27</v>
      </c>
      <c r="AH178" s="60">
        <v>3.78E-2</v>
      </c>
      <c r="AI178" s="59">
        <v>0</v>
      </c>
      <c r="AJ178" s="60">
        <v>0</v>
      </c>
      <c r="AK178" s="59">
        <v>0</v>
      </c>
      <c r="AL178" s="60">
        <v>0</v>
      </c>
      <c r="AM178" s="59">
        <v>0</v>
      </c>
      <c r="AN178" s="60">
        <v>0</v>
      </c>
    </row>
    <row r="179" spans="1:40" ht="18.75">
      <c r="A179" s="149"/>
      <c r="B179" s="105" t="s">
        <v>242</v>
      </c>
      <c r="C179" s="82">
        <f t="shared" si="42"/>
        <v>23</v>
      </c>
      <c r="D179" s="83">
        <f t="shared" si="42"/>
        <v>0.1041</v>
      </c>
      <c r="E179" s="82"/>
      <c r="F179" s="83"/>
      <c r="G179" s="82"/>
      <c r="H179" s="83"/>
      <c r="I179" s="82"/>
      <c r="J179" s="83"/>
      <c r="K179" s="84">
        <f t="shared" si="43"/>
        <v>409</v>
      </c>
      <c r="L179" s="85">
        <f t="shared" si="43"/>
        <v>0.10290000000000001</v>
      </c>
      <c r="M179" s="84">
        <f t="shared" si="43"/>
        <v>56</v>
      </c>
      <c r="N179" s="85">
        <f t="shared" si="43"/>
        <v>7.8399999999999997E-2</v>
      </c>
      <c r="O179" s="84"/>
      <c r="P179" s="85"/>
      <c r="Q179" s="84"/>
      <c r="R179" s="85"/>
      <c r="S179" s="84"/>
      <c r="T179" s="86"/>
      <c r="V179" s="59" t="s">
        <v>242</v>
      </c>
      <c r="W179" s="59">
        <v>23</v>
      </c>
      <c r="X179" s="60">
        <v>0.1041</v>
      </c>
      <c r="Y179" s="59">
        <v>0</v>
      </c>
      <c r="Z179" s="60">
        <v>0</v>
      </c>
      <c r="AA179" s="59">
        <v>0</v>
      </c>
      <c r="AB179" s="60">
        <v>0</v>
      </c>
      <c r="AC179" s="59">
        <v>0</v>
      </c>
      <c r="AD179" s="60">
        <v>0</v>
      </c>
      <c r="AE179" s="59">
        <v>409</v>
      </c>
      <c r="AF179" s="60">
        <v>0.10290000000000001</v>
      </c>
      <c r="AG179" s="59">
        <v>56</v>
      </c>
      <c r="AH179" s="60">
        <v>7.8399999999999997E-2</v>
      </c>
      <c r="AI179" s="59">
        <v>0</v>
      </c>
      <c r="AJ179" s="60">
        <v>0</v>
      </c>
      <c r="AK179" s="59">
        <v>0</v>
      </c>
      <c r="AL179" s="60">
        <v>0</v>
      </c>
      <c r="AM179" s="59">
        <v>0</v>
      </c>
      <c r="AN179" s="60">
        <v>0</v>
      </c>
    </row>
    <row r="180" spans="1:40" ht="18.75">
      <c r="A180" s="149"/>
      <c r="B180" s="105" t="s">
        <v>243</v>
      </c>
      <c r="C180" s="82">
        <f t="shared" si="42"/>
        <v>91</v>
      </c>
      <c r="D180" s="83">
        <f t="shared" si="42"/>
        <v>0.4118</v>
      </c>
      <c r="E180" s="82"/>
      <c r="F180" s="83"/>
      <c r="G180" s="82"/>
      <c r="H180" s="83"/>
      <c r="I180" s="82"/>
      <c r="J180" s="83"/>
      <c r="K180" s="84">
        <f t="shared" si="43"/>
        <v>1463</v>
      </c>
      <c r="L180" s="85">
        <f t="shared" si="43"/>
        <v>0.36799999999999999</v>
      </c>
      <c r="M180" s="84">
        <f t="shared" si="43"/>
        <v>202</v>
      </c>
      <c r="N180" s="85">
        <f t="shared" si="43"/>
        <v>0.28289999999999998</v>
      </c>
      <c r="O180" s="84"/>
      <c r="P180" s="85"/>
      <c r="Q180" s="84"/>
      <c r="R180" s="85"/>
      <c r="S180" s="84"/>
      <c r="T180" s="86"/>
      <c r="V180" s="59" t="s">
        <v>243</v>
      </c>
      <c r="W180" s="59">
        <v>91</v>
      </c>
      <c r="X180" s="60">
        <v>0.4118</v>
      </c>
      <c r="Y180" s="59">
        <v>0</v>
      </c>
      <c r="Z180" s="60">
        <v>0</v>
      </c>
      <c r="AA180" s="59">
        <v>0</v>
      </c>
      <c r="AB180" s="60">
        <v>0</v>
      </c>
      <c r="AC180" s="59">
        <v>0</v>
      </c>
      <c r="AD180" s="60">
        <v>0</v>
      </c>
      <c r="AE180" s="59">
        <v>1463</v>
      </c>
      <c r="AF180" s="60">
        <v>0.36799999999999999</v>
      </c>
      <c r="AG180" s="59">
        <v>202</v>
      </c>
      <c r="AH180" s="60">
        <v>0.28289999999999998</v>
      </c>
      <c r="AI180" s="59">
        <v>0</v>
      </c>
      <c r="AJ180" s="60">
        <v>0</v>
      </c>
      <c r="AK180" s="59">
        <v>0</v>
      </c>
      <c r="AL180" s="60">
        <v>0</v>
      </c>
      <c r="AM180" s="59">
        <v>0</v>
      </c>
      <c r="AN180" s="60">
        <v>0</v>
      </c>
    </row>
    <row r="181" spans="1:40" ht="18.75">
      <c r="A181" s="149"/>
      <c r="B181" s="105" t="s">
        <v>244</v>
      </c>
      <c r="C181" s="82">
        <f t="shared" si="42"/>
        <v>89</v>
      </c>
      <c r="D181" s="83">
        <f t="shared" si="42"/>
        <v>0.4027</v>
      </c>
      <c r="E181" s="82"/>
      <c r="F181" s="83"/>
      <c r="G181" s="82"/>
      <c r="H181" s="83"/>
      <c r="I181" s="82"/>
      <c r="J181" s="83"/>
      <c r="K181" s="84">
        <f t="shared" si="43"/>
        <v>1938</v>
      </c>
      <c r="L181" s="85">
        <f t="shared" si="43"/>
        <v>0.4874</v>
      </c>
      <c r="M181" s="84">
        <f t="shared" si="43"/>
        <v>410</v>
      </c>
      <c r="N181" s="85">
        <f t="shared" si="43"/>
        <v>0.57420000000000004</v>
      </c>
      <c r="O181" s="84"/>
      <c r="P181" s="85"/>
      <c r="Q181" s="84"/>
      <c r="R181" s="85"/>
      <c r="S181" s="84"/>
      <c r="T181" s="86"/>
      <c r="V181" s="59" t="s">
        <v>244</v>
      </c>
      <c r="W181" s="59">
        <v>89</v>
      </c>
      <c r="X181" s="60">
        <v>0.4027</v>
      </c>
      <c r="Y181" s="59">
        <v>0</v>
      </c>
      <c r="Z181" s="60">
        <v>0</v>
      </c>
      <c r="AA181" s="59">
        <v>0</v>
      </c>
      <c r="AB181" s="60">
        <v>0</v>
      </c>
      <c r="AC181" s="59">
        <v>0</v>
      </c>
      <c r="AD181" s="60">
        <v>0</v>
      </c>
      <c r="AE181" s="59">
        <v>1938</v>
      </c>
      <c r="AF181" s="60">
        <v>0.4874</v>
      </c>
      <c r="AG181" s="59">
        <v>410</v>
      </c>
      <c r="AH181" s="60">
        <v>0.57420000000000004</v>
      </c>
      <c r="AI181" s="59">
        <v>0</v>
      </c>
      <c r="AJ181" s="60">
        <v>0</v>
      </c>
      <c r="AK181" s="59">
        <v>0</v>
      </c>
      <c r="AL181" s="60">
        <v>0</v>
      </c>
      <c r="AM181" s="59">
        <v>0</v>
      </c>
      <c r="AN181" s="60">
        <v>0</v>
      </c>
    </row>
    <row r="182" spans="1:40" ht="18.75">
      <c r="A182" s="149"/>
      <c r="B182" s="106" t="s">
        <v>203</v>
      </c>
      <c r="C182" s="87">
        <f t="shared" si="42"/>
        <v>221</v>
      </c>
      <c r="D182" s="88">
        <f t="shared" si="42"/>
        <v>1</v>
      </c>
      <c r="E182" s="87"/>
      <c r="F182" s="88"/>
      <c r="G182" s="87"/>
      <c r="H182" s="88"/>
      <c r="I182" s="87"/>
      <c r="J182" s="88"/>
      <c r="K182" s="89">
        <f t="shared" si="43"/>
        <v>3976</v>
      </c>
      <c r="L182" s="90">
        <f t="shared" si="43"/>
        <v>1</v>
      </c>
      <c r="M182" s="89">
        <f t="shared" si="43"/>
        <v>714</v>
      </c>
      <c r="N182" s="90">
        <f t="shared" si="43"/>
        <v>1</v>
      </c>
      <c r="O182" s="89"/>
      <c r="P182" s="90"/>
      <c r="Q182" s="89"/>
      <c r="R182" s="90"/>
      <c r="S182" s="89"/>
      <c r="T182" s="91"/>
      <c r="V182" s="59" t="s">
        <v>204</v>
      </c>
      <c r="W182" s="59">
        <v>221</v>
      </c>
      <c r="X182" s="60">
        <v>1</v>
      </c>
      <c r="Y182" s="59">
        <v>0</v>
      </c>
      <c r="Z182" s="60">
        <v>0</v>
      </c>
      <c r="AA182" s="59">
        <v>0</v>
      </c>
      <c r="AB182" s="60">
        <v>0</v>
      </c>
      <c r="AC182" s="59">
        <v>0</v>
      </c>
      <c r="AD182" s="60">
        <v>0</v>
      </c>
      <c r="AE182" s="59">
        <v>3976</v>
      </c>
      <c r="AF182" s="60">
        <v>1</v>
      </c>
      <c r="AG182" s="59">
        <v>714</v>
      </c>
      <c r="AH182" s="60">
        <v>1</v>
      </c>
      <c r="AI182" s="59">
        <v>0</v>
      </c>
      <c r="AJ182" s="60">
        <v>0</v>
      </c>
      <c r="AK182" s="59">
        <v>0</v>
      </c>
      <c r="AL182" s="60">
        <v>0</v>
      </c>
      <c r="AM182" s="59">
        <v>0</v>
      </c>
      <c r="AN182" s="60">
        <v>0</v>
      </c>
    </row>
    <row r="183" spans="1:40" ht="18.75">
      <c r="A183" s="119"/>
      <c r="B183" s="93"/>
      <c r="C183" s="108"/>
      <c r="D183" s="109"/>
      <c r="E183" s="108"/>
      <c r="F183" s="109"/>
      <c r="G183" s="108"/>
      <c r="H183" s="109"/>
      <c r="I183" s="108"/>
      <c r="J183" s="109"/>
      <c r="K183" s="110"/>
      <c r="L183" s="111"/>
      <c r="M183" s="110"/>
      <c r="N183" s="111"/>
      <c r="O183" s="110"/>
      <c r="P183" s="111"/>
      <c r="Q183" s="110"/>
      <c r="R183" s="111"/>
      <c r="S183" s="110"/>
      <c r="T183" s="112"/>
      <c r="V183" s="59"/>
    </row>
    <row r="184" spans="1:40" ht="19.5">
      <c r="A184" s="119"/>
      <c r="B184" s="93"/>
      <c r="C184" s="108"/>
      <c r="D184" s="109"/>
      <c r="E184" s="108"/>
      <c r="F184" s="109"/>
      <c r="G184" s="108"/>
      <c r="H184" s="109"/>
      <c r="I184" s="108"/>
      <c r="J184" s="109"/>
      <c r="K184" s="110"/>
      <c r="L184" s="111"/>
      <c r="M184" s="110"/>
      <c r="N184" s="111"/>
      <c r="O184" s="110"/>
      <c r="P184" s="111"/>
      <c r="Q184" s="110"/>
      <c r="R184" s="111"/>
      <c r="S184" s="110"/>
      <c r="T184" s="112"/>
      <c r="V184" s="58" t="s">
        <v>12</v>
      </c>
      <c r="W184" s="58"/>
      <c r="X184" s="58"/>
      <c r="Y184" s="58"/>
      <c r="Z184" s="58"/>
      <c r="AA184" s="58"/>
      <c r="AB184" s="58"/>
      <c r="AC184" s="58"/>
      <c r="AD184" s="58"/>
      <c r="AE184" s="58"/>
      <c r="AF184" s="58"/>
      <c r="AG184" s="58"/>
      <c r="AH184" s="58"/>
      <c r="AI184" s="58"/>
      <c r="AJ184" s="58"/>
      <c r="AK184" s="58"/>
      <c r="AL184" s="58"/>
      <c r="AM184" s="58"/>
      <c r="AN184" s="58"/>
    </row>
    <row r="185" spans="1:40" ht="18.75">
      <c r="A185" s="149" t="s">
        <v>245</v>
      </c>
      <c r="B185" s="113" t="s">
        <v>240</v>
      </c>
      <c r="C185" s="114">
        <f t="shared" ref="C185:D190" si="44">W185</f>
        <v>3</v>
      </c>
      <c r="D185" s="115">
        <f t="shared" si="44"/>
        <v>1.3599999999999999E-2</v>
      </c>
      <c r="E185" s="114"/>
      <c r="F185" s="115"/>
      <c r="G185" s="114"/>
      <c r="H185" s="115"/>
      <c r="I185" s="114"/>
      <c r="J185" s="115"/>
      <c r="K185" s="116">
        <f t="shared" ref="K185:N190" si="45">AE185</f>
        <v>94</v>
      </c>
      <c r="L185" s="117">
        <f t="shared" si="45"/>
        <v>2.3900000000000001E-2</v>
      </c>
      <c r="M185" s="116">
        <f t="shared" si="45"/>
        <v>33</v>
      </c>
      <c r="N185" s="117">
        <f t="shared" si="45"/>
        <v>4.8000000000000001E-2</v>
      </c>
      <c r="O185" s="116"/>
      <c r="P185" s="117"/>
      <c r="Q185" s="116"/>
      <c r="R185" s="117"/>
      <c r="S185" s="116"/>
      <c r="T185" s="118"/>
      <c r="V185" s="59" t="s">
        <v>240</v>
      </c>
      <c r="W185" s="59">
        <v>3</v>
      </c>
      <c r="X185" s="60">
        <v>1.3599999999999999E-2</v>
      </c>
      <c r="Y185" s="59">
        <v>0</v>
      </c>
      <c r="Z185" s="60">
        <v>0</v>
      </c>
      <c r="AA185" s="59">
        <v>0</v>
      </c>
      <c r="AB185" s="60">
        <v>0</v>
      </c>
      <c r="AC185" s="59">
        <v>0</v>
      </c>
      <c r="AD185" s="60">
        <v>0</v>
      </c>
      <c r="AE185" s="59">
        <v>94</v>
      </c>
      <c r="AF185" s="60">
        <v>2.3900000000000001E-2</v>
      </c>
      <c r="AG185" s="59">
        <v>33</v>
      </c>
      <c r="AH185" s="60">
        <v>4.8000000000000001E-2</v>
      </c>
      <c r="AI185" s="59">
        <v>0</v>
      </c>
      <c r="AJ185" s="60">
        <v>0</v>
      </c>
      <c r="AK185" s="59">
        <v>0</v>
      </c>
      <c r="AL185" s="60">
        <v>0</v>
      </c>
      <c r="AM185" s="59">
        <v>0</v>
      </c>
      <c r="AN185" s="60">
        <v>0</v>
      </c>
    </row>
    <row r="186" spans="1:40" ht="18.75">
      <c r="A186" s="149"/>
      <c r="B186" s="105" t="s">
        <v>241</v>
      </c>
      <c r="C186" s="82">
        <f t="shared" si="44"/>
        <v>11</v>
      </c>
      <c r="D186" s="83">
        <f t="shared" si="44"/>
        <v>0.05</v>
      </c>
      <c r="E186" s="82"/>
      <c r="F186" s="83"/>
      <c r="G186" s="82"/>
      <c r="H186" s="83"/>
      <c r="I186" s="82"/>
      <c r="J186" s="83"/>
      <c r="K186" s="84">
        <f t="shared" si="45"/>
        <v>91</v>
      </c>
      <c r="L186" s="85">
        <f t="shared" si="45"/>
        <v>2.3099999999999999E-2</v>
      </c>
      <c r="M186" s="84">
        <f t="shared" si="45"/>
        <v>24</v>
      </c>
      <c r="N186" s="85">
        <f t="shared" si="45"/>
        <v>3.49E-2</v>
      </c>
      <c r="O186" s="84"/>
      <c r="P186" s="85"/>
      <c r="Q186" s="84"/>
      <c r="R186" s="85"/>
      <c r="S186" s="84"/>
      <c r="T186" s="86"/>
      <c r="V186" s="59" t="s">
        <v>241</v>
      </c>
      <c r="W186" s="59">
        <v>11</v>
      </c>
      <c r="X186" s="60">
        <v>0.05</v>
      </c>
      <c r="Y186" s="59">
        <v>0</v>
      </c>
      <c r="Z186" s="60">
        <v>0</v>
      </c>
      <c r="AA186" s="59">
        <v>0</v>
      </c>
      <c r="AB186" s="60">
        <v>0</v>
      </c>
      <c r="AC186" s="59">
        <v>0</v>
      </c>
      <c r="AD186" s="60">
        <v>0</v>
      </c>
      <c r="AE186" s="59">
        <v>91</v>
      </c>
      <c r="AF186" s="60">
        <v>2.3099999999999999E-2</v>
      </c>
      <c r="AG186" s="59">
        <v>24</v>
      </c>
      <c r="AH186" s="60">
        <v>3.49E-2</v>
      </c>
      <c r="AI186" s="59">
        <v>0</v>
      </c>
      <c r="AJ186" s="60">
        <v>0</v>
      </c>
      <c r="AK186" s="59">
        <v>0</v>
      </c>
      <c r="AL186" s="60">
        <v>0</v>
      </c>
      <c r="AM186" s="59">
        <v>0</v>
      </c>
      <c r="AN186" s="60">
        <v>0</v>
      </c>
    </row>
    <row r="187" spans="1:40" ht="18.75">
      <c r="A187" s="149"/>
      <c r="B187" s="105" t="s">
        <v>242</v>
      </c>
      <c r="C187" s="82">
        <f t="shared" si="44"/>
        <v>24</v>
      </c>
      <c r="D187" s="83">
        <f t="shared" si="44"/>
        <v>0.1091</v>
      </c>
      <c r="E187" s="82"/>
      <c r="F187" s="83"/>
      <c r="G187" s="82"/>
      <c r="H187" s="83"/>
      <c r="I187" s="82"/>
      <c r="J187" s="83"/>
      <c r="K187" s="84">
        <f t="shared" si="45"/>
        <v>374</v>
      </c>
      <c r="L187" s="85">
        <f t="shared" si="45"/>
        <v>9.4899999999999998E-2</v>
      </c>
      <c r="M187" s="84">
        <f t="shared" si="45"/>
        <v>77</v>
      </c>
      <c r="N187" s="85">
        <f t="shared" si="45"/>
        <v>0.1119</v>
      </c>
      <c r="O187" s="84"/>
      <c r="P187" s="85"/>
      <c r="Q187" s="84"/>
      <c r="R187" s="85"/>
      <c r="S187" s="84"/>
      <c r="T187" s="86"/>
      <c r="V187" s="59" t="s">
        <v>242</v>
      </c>
      <c r="W187" s="59">
        <v>24</v>
      </c>
      <c r="X187" s="60">
        <v>0.1091</v>
      </c>
      <c r="Y187" s="59">
        <v>0</v>
      </c>
      <c r="Z187" s="60">
        <v>0</v>
      </c>
      <c r="AA187" s="59">
        <v>0</v>
      </c>
      <c r="AB187" s="60">
        <v>0</v>
      </c>
      <c r="AC187" s="59">
        <v>0</v>
      </c>
      <c r="AD187" s="60">
        <v>0</v>
      </c>
      <c r="AE187" s="59">
        <v>374</v>
      </c>
      <c r="AF187" s="60">
        <v>9.4899999999999998E-2</v>
      </c>
      <c r="AG187" s="59">
        <v>77</v>
      </c>
      <c r="AH187" s="60">
        <v>0.1119</v>
      </c>
      <c r="AI187" s="59">
        <v>0</v>
      </c>
      <c r="AJ187" s="60">
        <v>0</v>
      </c>
      <c r="AK187" s="59">
        <v>0</v>
      </c>
      <c r="AL187" s="60">
        <v>0</v>
      </c>
      <c r="AM187" s="59">
        <v>0</v>
      </c>
      <c r="AN187" s="60">
        <v>0</v>
      </c>
    </row>
    <row r="188" spans="1:40" ht="18.75">
      <c r="A188" s="149"/>
      <c r="B188" s="105" t="s">
        <v>243</v>
      </c>
      <c r="C188" s="82">
        <f t="shared" si="44"/>
        <v>70</v>
      </c>
      <c r="D188" s="83">
        <f t="shared" si="44"/>
        <v>0.31819999999999998</v>
      </c>
      <c r="E188" s="82"/>
      <c r="F188" s="83"/>
      <c r="G188" s="82"/>
      <c r="H188" s="83"/>
      <c r="I188" s="82"/>
      <c r="J188" s="83"/>
      <c r="K188" s="84">
        <f t="shared" si="45"/>
        <v>1249</v>
      </c>
      <c r="L188" s="85">
        <f t="shared" si="45"/>
        <v>0.31709999999999999</v>
      </c>
      <c r="M188" s="84">
        <f t="shared" si="45"/>
        <v>197</v>
      </c>
      <c r="N188" s="85">
        <f t="shared" si="45"/>
        <v>0.2863</v>
      </c>
      <c r="O188" s="84"/>
      <c r="P188" s="85"/>
      <c r="Q188" s="84"/>
      <c r="R188" s="85"/>
      <c r="S188" s="84"/>
      <c r="T188" s="86"/>
      <c r="V188" s="59" t="s">
        <v>243</v>
      </c>
      <c r="W188" s="59">
        <v>70</v>
      </c>
      <c r="X188" s="60">
        <v>0.31819999999999998</v>
      </c>
      <c r="Y188" s="59">
        <v>0</v>
      </c>
      <c r="Z188" s="60">
        <v>0</v>
      </c>
      <c r="AA188" s="59">
        <v>0</v>
      </c>
      <c r="AB188" s="60">
        <v>0</v>
      </c>
      <c r="AC188" s="59">
        <v>0</v>
      </c>
      <c r="AD188" s="60">
        <v>0</v>
      </c>
      <c r="AE188" s="59">
        <v>1249</v>
      </c>
      <c r="AF188" s="60">
        <v>0.31709999999999999</v>
      </c>
      <c r="AG188" s="59">
        <v>197</v>
      </c>
      <c r="AH188" s="60">
        <v>0.2863</v>
      </c>
      <c r="AI188" s="59">
        <v>0</v>
      </c>
      <c r="AJ188" s="60">
        <v>0</v>
      </c>
      <c r="AK188" s="59">
        <v>0</v>
      </c>
      <c r="AL188" s="60">
        <v>0</v>
      </c>
      <c r="AM188" s="59">
        <v>0</v>
      </c>
      <c r="AN188" s="60">
        <v>0</v>
      </c>
    </row>
    <row r="189" spans="1:40" ht="18.75">
      <c r="A189" s="149"/>
      <c r="B189" s="105" t="s">
        <v>244</v>
      </c>
      <c r="C189" s="82">
        <f t="shared" si="44"/>
        <v>112</v>
      </c>
      <c r="D189" s="83">
        <f t="shared" si="44"/>
        <v>0.5091</v>
      </c>
      <c r="E189" s="82"/>
      <c r="F189" s="83"/>
      <c r="G189" s="82"/>
      <c r="H189" s="83"/>
      <c r="I189" s="82"/>
      <c r="J189" s="83"/>
      <c r="K189" s="84">
        <f t="shared" si="45"/>
        <v>2131</v>
      </c>
      <c r="L189" s="85">
        <f t="shared" si="45"/>
        <v>0.54100000000000004</v>
      </c>
      <c r="M189" s="84">
        <f t="shared" si="45"/>
        <v>357</v>
      </c>
      <c r="N189" s="85">
        <f t="shared" si="45"/>
        <v>0.51890000000000003</v>
      </c>
      <c r="O189" s="84"/>
      <c r="P189" s="85"/>
      <c r="Q189" s="84"/>
      <c r="R189" s="85"/>
      <c r="S189" s="84"/>
      <c r="T189" s="86"/>
      <c r="V189" s="59" t="s">
        <v>244</v>
      </c>
      <c r="W189" s="59">
        <v>112</v>
      </c>
      <c r="X189" s="60">
        <v>0.5091</v>
      </c>
      <c r="Y189" s="59">
        <v>0</v>
      </c>
      <c r="Z189" s="60">
        <v>0</v>
      </c>
      <c r="AA189" s="59">
        <v>0</v>
      </c>
      <c r="AB189" s="60">
        <v>0</v>
      </c>
      <c r="AC189" s="59">
        <v>0</v>
      </c>
      <c r="AD189" s="60">
        <v>0</v>
      </c>
      <c r="AE189" s="59">
        <v>2131</v>
      </c>
      <c r="AF189" s="60">
        <v>0.54100000000000004</v>
      </c>
      <c r="AG189" s="59">
        <v>357</v>
      </c>
      <c r="AH189" s="60">
        <v>0.51890000000000003</v>
      </c>
      <c r="AI189" s="59">
        <v>0</v>
      </c>
      <c r="AJ189" s="60">
        <v>0</v>
      </c>
      <c r="AK189" s="59">
        <v>0</v>
      </c>
      <c r="AL189" s="60">
        <v>0</v>
      </c>
      <c r="AM189" s="59">
        <v>0</v>
      </c>
      <c r="AN189" s="60">
        <v>0</v>
      </c>
    </row>
    <row r="190" spans="1:40" ht="18.75">
      <c r="A190" s="149"/>
      <c r="B190" s="106" t="s">
        <v>203</v>
      </c>
      <c r="C190" s="87">
        <f t="shared" si="44"/>
        <v>220</v>
      </c>
      <c r="D190" s="88">
        <f t="shared" si="44"/>
        <v>1</v>
      </c>
      <c r="E190" s="87"/>
      <c r="F190" s="88"/>
      <c r="G190" s="87"/>
      <c r="H190" s="88"/>
      <c r="I190" s="87"/>
      <c r="J190" s="88"/>
      <c r="K190" s="89">
        <f t="shared" si="45"/>
        <v>3939</v>
      </c>
      <c r="L190" s="90">
        <f t="shared" si="45"/>
        <v>1</v>
      </c>
      <c r="M190" s="89">
        <f t="shared" si="45"/>
        <v>688</v>
      </c>
      <c r="N190" s="90">
        <f t="shared" si="45"/>
        <v>1</v>
      </c>
      <c r="O190" s="89"/>
      <c r="P190" s="90"/>
      <c r="Q190" s="89"/>
      <c r="R190" s="90"/>
      <c r="S190" s="89"/>
      <c r="T190" s="91"/>
      <c r="V190" s="59" t="s">
        <v>204</v>
      </c>
      <c r="W190" s="59">
        <v>220</v>
      </c>
      <c r="X190" s="60">
        <v>1</v>
      </c>
      <c r="Y190" s="59">
        <v>0</v>
      </c>
      <c r="Z190" s="60">
        <v>0</v>
      </c>
      <c r="AA190" s="59">
        <v>0</v>
      </c>
      <c r="AB190" s="60">
        <v>0</v>
      </c>
      <c r="AC190" s="59">
        <v>0</v>
      </c>
      <c r="AD190" s="60">
        <v>0</v>
      </c>
      <c r="AE190" s="59">
        <v>3939</v>
      </c>
      <c r="AF190" s="60">
        <v>1</v>
      </c>
      <c r="AG190" s="59">
        <v>688</v>
      </c>
      <c r="AH190" s="60">
        <v>1</v>
      </c>
      <c r="AI190" s="59">
        <v>0</v>
      </c>
      <c r="AJ190" s="60">
        <v>0</v>
      </c>
      <c r="AK190" s="59">
        <v>0</v>
      </c>
      <c r="AL190" s="60">
        <v>0</v>
      </c>
      <c r="AM190" s="59">
        <v>0</v>
      </c>
      <c r="AN190" s="60">
        <v>0</v>
      </c>
    </row>
    <row r="191" spans="1:40" ht="18.75">
      <c r="A191" s="119"/>
      <c r="B191" s="93"/>
      <c r="C191" s="108"/>
      <c r="D191" s="109"/>
      <c r="E191" s="108"/>
      <c r="F191" s="109"/>
      <c r="G191" s="108"/>
      <c r="H191" s="109"/>
      <c r="I191" s="108"/>
      <c r="J191" s="109"/>
      <c r="K191" s="110"/>
      <c r="L191" s="111"/>
      <c r="M191" s="110"/>
      <c r="N191" s="111"/>
      <c r="O191" s="110"/>
      <c r="P191" s="111"/>
      <c r="Q191" s="110"/>
      <c r="R191" s="111"/>
      <c r="S191" s="110"/>
      <c r="T191" s="112"/>
      <c r="V191" s="59"/>
    </row>
    <row r="192" spans="1:40" ht="19.5">
      <c r="A192" s="119"/>
      <c r="B192" s="93"/>
      <c r="C192" s="108"/>
      <c r="D192" s="109"/>
      <c r="E192" s="108"/>
      <c r="F192" s="109"/>
      <c r="G192" s="108"/>
      <c r="H192" s="109"/>
      <c r="I192" s="108"/>
      <c r="J192" s="109"/>
      <c r="K192" s="110"/>
      <c r="L192" s="111"/>
      <c r="M192" s="110"/>
      <c r="N192" s="111"/>
      <c r="O192" s="110"/>
      <c r="P192" s="111"/>
      <c r="Q192" s="110"/>
      <c r="R192" s="111"/>
      <c r="S192" s="110"/>
      <c r="T192" s="112"/>
      <c r="V192" s="58" t="s">
        <v>13</v>
      </c>
      <c r="W192" s="58"/>
      <c r="X192" s="58"/>
      <c r="Y192" s="58"/>
      <c r="Z192" s="58"/>
      <c r="AA192" s="58"/>
      <c r="AB192" s="58"/>
      <c r="AC192" s="58"/>
      <c r="AD192" s="58"/>
      <c r="AE192" s="58"/>
      <c r="AF192" s="58"/>
      <c r="AG192" s="58"/>
      <c r="AH192" s="58"/>
      <c r="AI192" s="58"/>
      <c r="AJ192" s="58"/>
      <c r="AK192" s="58"/>
      <c r="AL192" s="58"/>
      <c r="AM192" s="58"/>
      <c r="AN192" s="58"/>
    </row>
    <row r="193" spans="1:40" ht="18.75">
      <c r="A193" s="149" t="s">
        <v>246</v>
      </c>
      <c r="B193" s="113" t="s">
        <v>240</v>
      </c>
      <c r="C193" s="114">
        <f t="shared" ref="C193:D198" si="46">W193</f>
        <v>6</v>
      </c>
      <c r="D193" s="115">
        <f t="shared" si="46"/>
        <v>2.7300000000000001E-2</v>
      </c>
      <c r="E193" s="114"/>
      <c r="F193" s="115"/>
      <c r="G193" s="114"/>
      <c r="H193" s="115"/>
      <c r="I193" s="114"/>
      <c r="J193" s="115"/>
      <c r="K193" s="116">
        <f t="shared" ref="K193:N198" si="47">AE193</f>
        <v>155</v>
      </c>
      <c r="L193" s="117">
        <f t="shared" si="47"/>
        <v>3.9300000000000002E-2</v>
      </c>
      <c r="M193" s="116">
        <f t="shared" si="47"/>
        <v>50</v>
      </c>
      <c r="N193" s="117">
        <f t="shared" si="47"/>
        <v>7.1800000000000003E-2</v>
      </c>
      <c r="O193" s="116"/>
      <c r="P193" s="117"/>
      <c r="Q193" s="116"/>
      <c r="R193" s="117"/>
      <c r="S193" s="116"/>
      <c r="T193" s="118"/>
      <c r="V193" s="59" t="s">
        <v>240</v>
      </c>
      <c r="W193" s="59">
        <v>6</v>
      </c>
      <c r="X193" s="60">
        <v>2.7300000000000001E-2</v>
      </c>
      <c r="Y193" s="59">
        <v>0</v>
      </c>
      <c r="Z193" s="60">
        <v>0</v>
      </c>
      <c r="AA193" s="59">
        <v>0</v>
      </c>
      <c r="AB193" s="60">
        <v>0</v>
      </c>
      <c r="AC193" s="59">
        <v>0</v>
      </c>
      <c r="AD193" s="60">
        <v>0</v>
      </c>
      <c r="AE193" s="59">
        <v>155</v>
      </c>
      <c r="AF193" s="60">
        <v>3.9300000000000002E-2</v>
      </c>
      <c r="AG193" s="59">
        <v>50</v>
      </c>
      <c r="AH193" s="60">
        <v>7.1800000000000003E-2</v>
      </c>
      <c r="AI193" s="59">
        <v>0</v>
      </c>
      <c r="AJ193" s="60">
        <v>0</v>
      </c>
      <c r="AK193" s="59">
        <v>0</v>
      </c>
      <c r="AL193" s="60">
        <v>0</v>
      </c>
      <c r="AM193" s="59">
        <v>0</v>
      </c>
      <c r="AN193" s="60">
        <v>0</v>
      </c>
    </row>
    <row r="194" spans="1:40" ht="18.75">
      <c r="A194" s="149"/>
      <c r="B194" s="105" t="s">
        <v>241</v>
      </c>
      <c r="C194" s="82">
        <f t="shared" si="46"/>
        <v>14</v>
      </c>
      <c r="D194" s="83">
        <f t="shared" si="46"/>
        <v>6.3600000000000004E-2</v>
      </c>
      <c r="E194" s="82"/>
      <c r="F194" s="83"/>
      <c r="G194" s="82"/>
      <c r="H194" s="83"/>
      <c r="I194" s="82"/>
      <c r="J194" s="83"/>
      <c r="K194" s="84">
        <f t="shared" si="47"/>
        <v>184</v>
      </c>
      <c r="L194" s="85">
        <f t="shared" si="47"/>
        <v>4.6600000000000003E-2</v>
      </c>
      <c r="M194" s="84">
        <f t="shared" si="47"/>
        <v>38</v>
      </c>
      <c r="N194" s="85">
        <f t="shared" si="47"/>
        <v>5.4600000000000003E-2</v>
      </c>
      <c r="O194" s="84"/>
      <c r="P194" s="85"/>
      <c r="Q194" s="84"/>
      <c r="R194" s="85"/>
      <c r="S194" s="84"/>
      <c r="T194" s="86"/>
      <c r="V194" s="59" t="s">
        <v>241</v>
      </c>
      <c r="W194" s="59">
        <v>14</v>
      </c>
      <c r="X194" s="60">
        <v>6.3600000000000004E-2</v>
      </c>
      <c r="Y194" s="59">
        <v>0</v>
      </c>
      <c r="Z194" s="60">
        <v>0</v>
      </c>
      <c r="AA194" s="59">
        <v>0</v>
      </c>
      <c r="AB194" s="60">
        <v>0</v>
      </c>
      <c r="AC194" s="59">
        <v>0</v>
      </c>
      <c r="AD194" s="60">
        <v>0</v>
      </c>
      <c r="AE194" s="59">
        <v>184</v>
      </c>
      <c r="AF194" s="60">
        <v>4.6600000000000003E-2</v>
      </c>
      <c r="AG194" s="59">
        <v>38</v>
      </c>
      <c r="AH194" s="60">
        <v>5.4600000000000003E-2</v>
      </c>
      <c r="AI194" s="59">
        <v>0</v>
      </c>
      <c r="AJ194" s="60">
        <v>0</v>
      </c>
      <c r="AK194" s="59">
        <v>0</v>
      </c>
      <c r="AL194" s="60">
        <v>0</v>
      </c>
      <c r="AM194" s="59">
        <v>0</v>
      </c>
      <c r="AN194" s="60">
        <v>0</v>
      </c>
    </row>
    <row r="195" spans="1:40" ht="18.75">
      <c r="A195" s="149"/>
      <c r="B195" s="105" t="s">
        <v>242</v>
      </c>
      <c r="C195" s="82">
        <f t="shared" si="46"/>
        <v>41</v>
      </c>
      <c r="D195" s="83">
        <f t="shared" si="46"/>
        <v>0.18640000000000001</v>
      </c>
      <c r="E195" s="82"/>
      <c r="F195" s="83"/>
      <c r="G195" s="82"/>
      <c r="H195" s="83"/>
      <c r="I195" s="82"/>
      <c r="J195" s="83"/>
      <c r="K195" s="84">
        <f t="shared" si="47"/>
        <v>490</v>
      </c>
      <c r="L195" s="85">
        <f t="shared" si="47"/>
        <v>0.1241</v>
      </c>
      <c r="M195" s="84">
        <f t="shared" si="47"/>
        <v>83</v>
      </c>
      <c r="N195" s="85">
        <f t="shared" si="47"/>
        <v>0.1193</v>
      </c>
      <c r="O195" s="84"/>
      <c r="P195" s="85"/>
      <c r="Q195" s="84"/>
      <c r="R195" s="85"/>
      <c r="S195" s="84"/>
      <c r="T195" s="86"/>
      <c r="V195" s="59" t="s">
        <v>242</v>
      </c>
      <c r="W195" s="59">
        <v>41</v>
      </c>
      <c r="X195" s="60">
        <v>0.18640000000000001</v>
      </c>
      <c r="Y195" s="59">
        <v>0</v>
      </c>
      <c r="Z195" s="60">
        <v>0</v>
      </c>
      <c r="AA195" s="59">
        <v>0</v>
      </c>
      <c r="AB195" s="60">
        <v>0</v>
      </c>
      <c r="AC195" s="59">
        <v>0</v>
      </c>
      <c r="AD195" s="60">
        <v>0</v>
      </c>
      <c r="AE195" s="59">
        <v>490</v>
      </c>
      <c r="AF195" s="60">
        <v>0.1241</v>
      </c>
      <c r="AG195" s="59">
        <v>83</v>
      </c>
      <c r="AH195" s="60">
        <v>0.1193</v>
      </c>
      <c r="AI195" s="59">
        <v>0</v>
      </c>
      <c r="AJ195" s="60">
        <v>0</v>
      </c>
      <c r="AK195" s="59">
        <v>0</v>
      </c>
      <c r="AL195" s="60">
        <v>0</v>
      </c>
      <c r="AM195" s="59">
        <v>0</v>
      </c>
      <c r="AN195" s="60">
        <v>0</v>
      </c>
    </row>
    <row r="196" spans="1:40" ht="18.75">
      <c r="A196" s="149"/>
      <c r="B196" s="105" t="s">
        <v>243</v>
      </c>
      <c r="C196" s="82">
        <f t="shared" si="46"/>
        <v>75</v>
      </c>
      <c r="D196" s="83">
        <f t="shared" si="46"/>
        <v>0.34089999999999998</v>
      </c>
      <c r="E196" s="82"/>
      <c r="F196" s="83"/>
      <c r="G196" s="82"/>
      <c r="H196" s="83"/>
      <c r="I196" s="82"/>
      <c r="J196" s="83"/>
      <c r="K196" s="84">
        <f t="shared" si="47"/>
        <v>1297</v>
      </c>
      <c r="L196" s="85">
        <f t="shared" si="47"/>
        <v>0.3286</v>
      </c>
      <c r="M196" s="84">
        <f t="shared" si="47"/>
        <v>181</v>
      </c>
      <c r="N196" s="85">
        <f t="shared" si="47"/>
        <v>0.2601</v>
      </c>
      <c r="O196" s="84"/>
      <c r="P196" s="85"/>
      <c r="Q196" s="84"/>
      <c r="R196" s="85"/>
      <c r="S196" s="84"/>
      <c r="T196" s="86"/>
      <c r="V196" s="59" t="s">
        <v>243</v>
      </c>
      <c r="W196" s="59">
        <v>75</v>
      </c>
      <c r="X196" s="60">
        <v>0.34089999999999998</v>
      </c>
      <c r="Y196" s="59">
        <v>0</v>
      </c>
      <c r="Z196" s="60">
        <v>0</v>
      </c>
      <c r="AA196" s="59">
        <v>0</v>
      </c>
      <c r="AB196" s="60">
        <v>0</v>
      </c>
      <c r="AC196" s="59">
        <v>0</v>
      </c>
      <c r="AD196" s="60">
        <v>0</v>
      </c>
      <c r="AE196" s="59">
        <v>1297</v>
      </c>
      <c r="AF196" s="60">
        <v>0.3286</v>
      </c>
      <c r="AG196" s="59">
        <v>181</v>
      </c>
      <c r="AH196" s="60">
        <v>0.2601</v>
      </c>
      <c r="AI196" s="59">
        <v>0</v>
      </c>
      <c r="AJ196" s="60">
        <v>0</v>
      </c>
      <c r="AK196" s="59">
        <v>0</v>
      </c>
      <c r="AL196" s="60">
        <v>0</v>
      </c>
      <c r="AM196" s="59">
        <v>0</v>
      </c>
      <c r="AN196" s="60">
        <v>0</v>
      </c>
    </row>
    <row r="197" spans="1:40" ht="18.75">
      <c r="A197" s="149"/>
      <c r="B197" s="105" t="s">
        <v>244</v>
      </c>
      <c r="C197" s="82">
        <f t="shared" si="46"/>
        <v>84</v>
      </c>
      <c r="D197" s="83">
        <f t="shared" si="46"/>
        <v>0.38179999999999997</v>
      </c>
      <c r="E197" s="82"/>
      <c r="F197" s="83"/>
      <c r="G197" s="82"/>
      <c r="H197" s="83"/>
      <c r="I197" s="82"/>
      <c r="J197" s="83"/>
      <c r="K197" s="84">
        <f t="shared" si="47"/>
        <v>1821</v>
      </c>
      <c r="L197" s="85">
        <f t="shared" si="47"/>
        <v>0.46139999999999998</v>
      </c>
      <c r="M197" s="84">
        <f t="shared" si="47"/>
        <v>344</v>
      </c>
      <c r="N197" s="85">
        <f t="shared" si="47"/>
        <v>0.49430000000000002</v>
      </c>
      <c r="O197" s="84"/>
      <c r="P197" s="85"/>
      <c r="Q197" s="84"/>
      <c r="R197" s="85"/>
      <c r="S197" s="84"/>
      <c r="T197" s="86"/>
      <c r="V197" s="59" t="s">
        <v>244</v>
      </c>
      <c r="W197" s="59">
        <v>84</v>
      </c>
      <c r="X197" s="60">
        <v>0.38179999999999997</v>
      </c>
      <c r="Y197" s="59">
        <v>0</v>
      </c>
      <c r="Z197" s="60">
        <v>0</v>
      </c>
      <c r="AA197" s="59">
        <v>0</v>
      </c>
      <c r="AB197" s="60">
        <v>0</v>
      </c>
      <c r="AC197" s="59">
        <v>0</v>
      </c>
      <c r="AD197" s="60">
        <v>0</v>
      </c>
      <c r="AE197" s="59">
        <v>1821</v>
      </c>
      <c r="AF197" s="60">
        <v>0.46139999999999998</v>
      </c>
      <c r="AG197" s="59">
        <v>344</v>
      </c>
      <c r="AH197" s="60">
        <v>0.49430000000000002</v>
      </c>
      <c r="AI197" s="59">
        <v>0</v>
      </c>
      <c r="AJ197" s="60">
        <v>0</v>
      </c>
      <c r="AK197" s="59">
        <v>0</v>
      </c>
      <c r="AL197" s="60">
        <v>0</v>
      </c>
      <c r="AM197" s="59">
        <v>0</v>
      </c>
      <c r="AN197" s="60">
        <v>0</v>
      </c>
    </row>
    <row r="198" spans="1:40" ht="18.75">
      <c r="A198" s="149"/>
      <c r="B198" s="106" t="s">
        <v>203</v>
      </c>
      <c r="C198" s="87">
        <f t="shared" si="46"/>
        <v>220</v>
      </c>
      <c r="D198" s="88">
        <f t="shared" si="46"/>
        <v>1</v>
      </c>
      <c r="E198" s="87"/>
      <c r="F198" s="88"/>
      <c r="G198" s="87"/>
      <c r="H198" s="88"/>
      <c r="I198" s="87"/>
      <c r="J198" s="88"/>
      <c r="K198" s="89">
        <f t="shared" si="47"/>
        <v>3947</v>
      </c>
      <c r="L198" s="90">
        <f t="shared" si="47"/>
        <v>1</v>
      </c>
      <c r="M198" s="89">
        <f t="shared" si="47"/>
        <v>696</v>
      </c>
      <c r="N198" s="90">
        <f t="shared" si="47"/>
        <v>1</v>
      </c>
      <c r="O198" s="89"/>
      <c r="P198" s="90"/>
      <c r="Q198" s="89"/>
      <c r="R198" s="90"/>
      <c r="S198" s="89"/>
      <c r="T198" s="91"/>
      <c r="V198" s="59" t="s">
        <v>204</v>
      </c>
      <c r="W198" s="59">
        <v>220</v>
      </c>
      <c r="X198" s="60">
        <v>1</v>
      </c>
      <c r="Y198" s="59">
        <v>0</v>
      </c>
      <c r="Z198" s="60">
        <v>0</v>
      </c>
      <c r="AA198" s="59">
        <v>0</v>
      </c>
      <c r="AB198" s="60">
        <v>0</v>
      </c>
      <c r="AC198" s="59">
        <v>0</v>
      </c>
      <c r="AD198" s="60">
        <v>0</v>
      </c>
      <c r="AE198" s="59">
        <v>3947</v>
      </c>
      <c r="AF198" s="60">
        <v>1</v>
      </c>
      <c r="AG198" s="59">
        <v>696</v>
      </c>
      <c r="AH198" s="60">
        <v>1</v>
      </c>
      <c r="AI198" s="59">
        <v>0</v>
      </c>
      <c r="AJ198" s="60">
        <v>0</v>
      </c>
      <c r="AK198" s="59">
        <v>0</v>
      </c>
      <c r="AL198" s="60">
        <v>0</v>
      </c>
      <c r="AM198" s="59">
        <v>0</v>
      </c>
      <c r="AN198" s="60">
        <v>0</v>
      </c>
    </row>
    <row r="199" spans="1:40" ht="18.75">
      <c r="A199" s="119"/>
      <c r="B199" s="93"/>
      <c r="C199" s="108"/>
      <c r="D199" s="109"/>
      <c r="E199" s="108"/>
      <c r="F199" s="109"/>
      <c r="G199" s="108"/>
      <c r="H199" s="109"/>
      <c r="I199" s="108"/>
      <c r="J199" s="109"/>
      <c r="K199" s="110"/>
      <c r="L199" s="111"/>
      <c r="M199" s="110"/>
      <c r="N199" s="111"/>
      <c r="O199" s="110"/>
      <c r="P199" s="111"/>
      <c r="Q199" s="110"/>
      <c r="R199" s="111"/>
      <c r="S199" s="110"/>
      <c r="T199" s="112"/>
      <c r="V199" s="59"/>
    </row>
    <row r="200" spans="1:40" ht="19.5">
      <c r="A200" s="119"/>
      <c r="B200" s="93"/>
      <c r="C200" s="108"/>
      <c r="D200" s="109"/>
      <c r="E200" s="108"/>
      <c r="F200" s="109"/>
      <c r="G200" s="108"/>
      <c r="H200" s="109"/>
      <c r="I200" s="108"/>
      <c r="J200" s="109"/>
      <c r="K200" s="110"/>
      <c r="L200" s="111"/>
      <c r="M200" s="110"/>
      <c r="N200" s="111"/>
      <c r="O200" s="110"/>
      <c r="P200" s="111"/>
      <c r="Q200" s="110"/>
      <c r="R200" s="111"/>
      <c r="S200" s="110"/>
      <c r="T200" s="112"/>
      <c r="V200" s="58" t="s">
        <v>14</v>
      </c>
      <c r="W200" s="58"/>
      <c r="X200" s="58"/>
      <c r="Y200" s="58"/>
      <c r="Z200" s="58"/>
      <c r="AA200" s="58"/>
      <c r="AB200" s="58"/>
      <c r="AC200" s="58"/>
      <c r="AD200" s="58"/>
      <c r="AE200" s="58"/>
      <c r="AF200" s="58"/>
      <c r="AG200" s="58"/>
      <c r="AH200" s="58"/>
      <c r="AI200" s="58"/>
      <c r="AJ200" s="58"/>
      <c r="AK200" s="58"/>
      <c r="AL200" s="58"/>
      <c r="AM200" s="58"/>
      <c r="AN200" s="58"/>
    </row>
    <row r="201" spans="1:40" ht="18.75">
      <c r="A201" s="149" t="s">
        <v>247</v>
      </c>
      <c r="B201" s="113" t="s">
        <v>240</v>
      </c>
      <c r="C201" s="114">
        <f t="shared" ref="C201:D206" si="48">W201</f>
        <v>0</v>
      </c>
      <c r="D201" s="115">
        <f t="shared" si="48"/>
        <v>0</v>
      </c>
      <c r="E201" s="114"/>
      <c r="F201" s="115"/>
      <c r="G201" s="114"/>
      <c r="H201" s="115"/>
      <c r="I201" s="114"/>
      <c r="J201" s="115"/>
      <c r="K201" s="116">
        <f t="shared" ref="K201:N206" si="49">AE201</f>
        <v>102</v>
      </c>
      <c r="L201" s="117">
        <f t="shared" si="49"/>
        <v>2.58E-2</v>
      </c>
      <c r="M201" s="116">
        <f t="shared" si="49"/>
        <v>30</v>
      </c>
      <c r="N201" s="117">
        <f t="shared" si="49"/>
        <v>4.2900000000000001E-2</v>
      </c>
      <c r="O201" s="116"/>
      <c r="P201" s="117"/>
      <c r="Q201" s="116"/>
      <c r="R201" s="117"/>
      <c r="S201" s="116"/>
      <c r="T201" s="118"/>
      <c r="V201" s="59" t="s">
        <v>240</v>
      </c>
      <c r="W201" s="59">
        <v>0</v>
      </c>
      <c r="X201" s="60">
        <v>0</v>
      </c>
      <c r="Y201" s="59">
        <v>0</v>
      </c>
      <c r="Z201" s="60">
        <v>0</v>
      </c>
      <c r="AA201" s="59">
        <v>0</v>
      </c>
      <c r="AB201" s="60">
        <v>0</v>
      </c>
      <c r="AC201" s="59">
        <v>0</v>
      </c>
      <c r="AD201" s="60">
        <v>0</v>
      </c>
      <c r="AE201" s="59">
        <v>102</v>
      </c>
      <c r="AF201" s="60">
        <v>2.58E-2</v>
      </c>
      <c r="AG201" s="59">
        <v>30</v>
      </c>
      <c r="AH201" s="60">
        <v>4.2900000000000001E-2</v>
      </c>
      <c r="AI201" s="59">
        <v>0</v>
      </c>
      <c r="AJ201" s="60">
        <v>0</v>
      </c>
      <c r="AK201" s="59">
        <v>0</v>
      </c>
      <c r="AL201" s="60">
        <v>0</v>
      </c>
      <c r="AM201" s="59">
        <v>0</v>
      </c>
      <c r="AN201" s="60">
        <v>0</v>
      </c>
    </row>
    <row r="202" spans="1:40" ht="18.75">
      <c r="A202" s="149"/>
      <c r="B202" s="105" t="s">
        <v>241</v>
      </c>
      <c r="C202" s="82">
        <f t="shared" si="48"/>
        <v>4</v>
      </c>
      <c r="D202" s="83">
        <f t="shared" si="48"/>
        <v>1.8100000000000002E-2</v>
      </c>
      <c r="E202" s="82"/>
      <c r="F202" s="83"/>
      <c r="G202" s="82"/>
      <c r="H202" s="83"/>
      <c r="I202" s="82"/>
      <c r="J202" s="83"/>
      <c r="K202" s="84">
        <f t="shared" si="49"/>
        <v>121</v>
      </c>
      <c r="L202" s="85">
        <f t="shared" si="49"/>
        <v>3.0599999999999999E-2</v>
      </c>
      <c r="M202" s="84">
        <f t="shared" si="49"/>
        <v>31</v>
      </c>
      <c r="N202" s="85">
        <f t="shared" si="49"/>
        <v>4.4299999999999999E-2</v>
      </c>
      <c r="O202" s="84"/>
      <c r="P202" s="85"/>
      <c r="Q202" s="84"/>
      <c r="R202" s="85"/>
      <c r="S202" s="84"/>
      <c r="T202" s="86"/>
      <c r="V202" s="59" t="s">
        <v>241</v>
      </c>
      <c r="W202" s="59">
        <v>4</v>
      </c>
      <c r="X202" s="60">
        <v>1.8100000000000002E-2</v>
      </c>
      <c r="Y202" s="59">
        <v>0</v>
      </c>
      <c r="Z202" s="60">
        <v>0</v>
      </c>
      <c r="AA202" s="59">
        <v>0</v>
      </c>
      <c r="AB202" s="60">
        <v>0</v>
      </c>
      <c r="AC202" s="59">
        <v>0</v>
      </c>
      <c r="AD202" s="60">
        <v>0</v>
      </c>
      <c r="AE202" s="59">
        <v>121</v>
      </c>
      <c r="AF202" s="60">
        <v>3.0599999999999999E-2</v>
      </c>
      <c r="AG202" s="59">
        <v>31</v>
      </c>
      <c r="AH202" s="60">
        <v>4.4299999999999999E-2</v>
      </c>
      <c r="AI202" s="59">
        <v>0</v>
      </c>
      <c r="AJ202" s="60">
        <v>0</v>
      </c>
      <c r="AK202" s="59">
        <v>0</v>
      </c>
      <c r="AL202" s="60">
        <v>0</v>
      </c>
      <c r="AM202" s="59">
        <v>0</v>
      </c>
      <c r="AN202" s="60">
        <v>0</v>
      </c>
    </row>
    <row r="203" spans="1:40" ht="18.75">
      <c r="A203" s="149"/>
      <c r="B203" s="105" t="s">
        <v>242</v>
      </c>
      <c r="C203" s="82">
        <f t="shared" si="48"/>
        <v>19</v>
      </c>
      <c r="D203" s="83">
        <f t="shared" si="48"/>
        <v>8.5999999999999993E-2</v>
      </c>
      <c r="E203" s="82"/>
      <c r="F203" s="83"/>
      <c r="G203" s="82"/>
      <c r="H203" s="83"/>
      <c r="I203" s="82"/>
      <c r="J203" s="83"/>
      <c r="K203" s="84">
        <f t="shared" si="49"/>
        <v>428</v>
      </c>
      <c r="L203" s="85">
        <f t="shared" si="49"/>
        <v>0.1082</v>
      </c>
      <c r="M203" s="84">
        <f t="shared" si="49"/>
        <v>79</v>
      </c>
      <c r="N203" s="85">
        <f t="shared" si="49"/>
        <v>0.1129</v>
      </c>
      <c r="O203" s="84"/>
      <c r="P203" s="85"/>
      <c r="Q203" s="84"/>
      <c r="R203" s="85"/>
      <c r="S203" s="84"/>
      <c r="T203" s="86"/>
      <c r="V203" s="59" t="s">
        <v>242</v>
      </c>
      <c r="W203" s="59">
        <v>19</v>
      </c>
      <c r="X203" s="60">
        <v>8.5999999999999993E-2</v>
      </c>
      <c r="Y203" s="59">
        <v>0</v>
      </c>
      <c r="Z203" s="60">
        <v>0</v>
      </c>
      <c r="AA203" s="59">
        <v>0</v>
      </c>
      <c r="AB203" s="60">
        <v>0</v>
      </c>
      <c r="AC203" s="59">
        <v>0</v>
      </c>
      <c r="AD203" s="60">
        <v>0</v>
      </c>
      <c r="AE203" s="59">
        <v>428</v>
      </c>
      <c r="AF203" s="60">
        <v>0.1082</v>
      </c>
      <c r="AG203" s="59">
        <v>79</v>
      </c>
      <c r="AH203" s="60">
        <v>0.1129</v>
      </c>
      <c r="AI203" s="59">
        <v>0</v>
      </c>
      <c r="AJ203" s="60">
        <v>0</v>
      </c>
      <c r="AK203" s="59">
        <v>0</v>
      </c>
      <c r="AL203" s="60">
        <v>0</v>
      </c>
      <c r="AM203" s="59">
        <v>0</v>
      </c>
      <c r="AN203" s="60">
        <v>0</v>
      </c>
    </row>
    <row r="204" spans="1:40" ht="18.75">
      <c r="A204" s="149"/>
      <c r="B204" s="105" t="s">
        <v>243</v>
      </c>
      <c r="C204" s="82">
        <f t="shared" si="48"/>
        <v>80</v>
      </c>
      <c r="D204" s="83">
        <f t="shared" si="48"/>
        <v>0.36199999999999999</v>
      </c>
      <c r="E204" s="82"/>
      <c r="F204" s="83"/>
      <c r="G204" s="82"/>
      <c r="H204" s="83"/>
      <c r="I204" s="82"/>
      <c r="J204" s="83"/>
      <c r="K204" s="84">
        <f t="shared" si="49"/>
        <v>1334</v>
      </c>
      <c r="L204" s="85">
        <f t="shared" si="49"/>
        <v>0.3372</v>
      </c>
      <c r="M204" s="84">
        <f t="shared" si="49"/>
        <v>177</v>
      </c>
      <c r="N204" s="85">
        <f t="shared" si="49"/>
        <v>0.25290000000000001</v>
      </c>
      <c r="O204" s="84"/>
      <c r="P204" s="85"/>
      <c r="Q204" s="84"/>
      <c r="R204" s="85"/>
      <c r="S204" s="84"/>
      <c r="T204" s="86"/>
      <c r="V204" s="59" t="s">
        <v>243</v>
      </c>
      <c r="W204" s="59">
        <v>80</v>
      </c>
      <c r="X204" s="60">
        <v>0.36199999999999999</v>
      </c>
      <c r="Y204" s="59">
        <v>0</v>
      </c>
      <c r="Z204" s="60">
        <v>0</v>
      </c>
      <c r="AA204" s="59">
        <v>0</v>
      </c>
      <c r="AB204" s="60">
        <v>0</v>
      </c>
      <c r="AC204" s="59">
        <v>0</v>
      </c>
      <c r="AD204" s="60">
        <v>0</v>
      </c>
      <c r="AE204" s="59">
        <v>1334</v>
      </c>
      <c r="AF204" s="60">
        <v>0.3372</v>
      </c>
      <c r="AG204" s="59">
        <v>177</v>
      </c>
      <c r="AH204" s="60">
        <v>0.25290000000000001</v>
      </c>
      <c r="AI204" s="59">
        <v>0</v>
      </c>
      <c r="AJ204" s="60">
        <v>0</v>
      </c>
      <c r="AK204" s="59">
        <v>0</v>
      </c>
      <c r="AL204" s="60">
        <v>0</v>
      </c>
      <c r="AM204" s="59">
        <v>0</v>
      </c>
      <c r="AN204" s="60">
        <v>0</v>
      </c>
    </row>
    <row r="205" spans="1:40" ht="18.75">
      <c r="A205" s="149"/>
      <c r="B205" s="105" t="s">
        <v>244</v>
      </c>
      <c r="C205" s="82">
        <f t="shared" si="48"/>
        <v>118</v>
      </c>
      <c r="D205" s="83">
        <f t="shared" si="48"/>
        <v>0.53390000000000004</v>
      </c>
      <c r="E205" s="82"/>
      <c r="F205" s="83"/>
      <c r="G205" s="82"/>
      <c r="H205" s="83"/>
      <c r="I205" s="82"/>
      <c r="J205" s="83"/>
      <c r="K205" s="84">
        <f t="shared" si="49"/>
        <v>1971</v>
      </c>
      <c r="L205" s="85">
        <f t="shared" si="49"/>
        <v>0.49819999999999998</v>
      </c>
      <c r="M205" s="84">
        <f t="shared" si="49"/>
        <v>383</v>
      </c>
      <c r="N205" s="85">
        <f t="shared" si="49"/>
        <v>0.54710000000000003</v>
      </c>
      <c r="O205" s="84"/>
      <c r="P205" s="85"/>
      <c r="Q205" s="84"/>
      <c r="R205" s="85"/>
      <c r="S205" s="84"/>
      <c r="T205" s="86"/>
      <c r="V205" s="59" t="s">
        <v>244</v>
      </c>
      <c r="W205" s="59">
        <v>118</v>
      </c>
      <c r="X205" s="60">
        <v>0.53390000000000004</v>
      </c>
      <c r="Y205" s="59">
        <v>0</v>
      </c>
      <c r="Z205" s="60">
        <v>0</v>
      </c>
      <c r="AA205" s="59">
        <v>0</v>
      </c>
      <c r="AB205" s="60">
        <v>0</v>
      </c>
      <c r="AC205" s="59">
        <v>0</v>
      </c>
      <c r="AD205" s="60">
        <v>0</v>
      </c>
      <c r="AE205" s="59">
        <v>1971</v>
      </c>
      <c r="AF205" s="60">
        <v>0.49819999999999998</v>
      </c>
      <c r="AG205" s="59">
        <v>383</v>
      </c>
      <c r="AH205" s="60">
        <v>0.54710000000000003</v>
      </c>
      <c r="AI205" s="59">
        <v>0</v>
      </c>
      <c r="AJ205" s="60">
        <v>0</v>
      </c>
      <c r="AK205" s="59">
        <v>0</v>
      </c>
      <c r="AL205" s="60">
        <v>0</v>
      </c>
      <c r="AM205" s="59">
        <v>0</v>
      </c>
      <c r="AN205" s="60">
        <v>0</v>
      </c>
    </row>
    <row r="206" spans="1:40" ht="18.75">
      <c r="A206" s="149"/>
      <c r="B206" s="106" t="s">
        <v>203</v>
      </c>
      <c r="C206" s="87">
        <f t="shared" si="48"/>
        <v>221</v>
      </c>
      <c r="D206" s="88">
        <f t="shared" si="48"/>
        <v>1</v>
      </c>
      <c r="E206" s="87"/>
      <c r="F206" s="88"/>
      <c r="G206" s="87"/>
      <c r="H206" s="88"/>
      <c r="I206" s="87"/>
      <c r="J206" s="88"/>
      <c r="K206" s="89">
        <f t="shared" si="49"/>
        <v>3956</v>
      </c>
      <c r="L206" s="90">
        <f t="shared" si="49"/>
        <v>1</v>
      </c>
      <c r="M206" s="89">
        <f t="shared" si="49"/>
        <v>700</v>
      </c>
      <c r="N206" s="90">
        <f t="shared" si="49"/>
        <v>1</v>
      </c>
      <c r="O206" s="89"/>
      <c r="P206" s="90"/>
      <c r="Q206" s="89"/>
      <c r="R206" s="90"/>
      <c r="S206" s="89"/>
      <c r="T206" s="91"/>
      <c r="V206" s="59" t="s">
        <v>204</v>
      </c>
      <c r="W206" s="59">
        <v>221</v>
      </c>
      <c r="X206" s="60">
        <v>1</v>
      </c>
      <c r="Y206" s="59">
        <v>0</v>
      </c>
      <c r="Z206" s="60">
        <v>0</v>
      </c>
      <c r="AA206" s="59">
        <v>0</v>
      </c>
      <c r="AB206" s="60">
        <v>0</v>
      </c>
      <c r="AC206" s="59">
        <v>0</v>
      </c>
      <c r="AD206" s="60">
        <v>0</v>
      </c>
      <c r="AE206" s="59">
        <v>3956</v>
      </c>
      <c r="AF206" s="60">
        <v>1</v>
      </c>
      <c r="AG206" s="59">
        <v>700</v>
      </c>
      <c r="AH206" s="60">
        <v>1</v>
      </c>
      <c r="AI206" s="59">
        <v>0</v>
      </c>
      <c r="AJ206" s="60">
        <v>0</v>
      </c>
      <c r="AK206" s="59">
        <v>0</v>
      </c>
      <c r="AL206" s="60">
        <v>0</v>
      </c>
      <c r="AM206" s="59">
        <v>0</v>
      </c>
      <c r="AN206" s="60">
        <v>0</v>
      </c>
    </row>
    <row r="207" spans="1:40" ht="18.75">
      <c r="A207" s="119"/>
      <c r="B207" s="93"/>
      <c r="C207" s="108"/>
      <c r="D207" s="109"/>
      <c r="E207" s="108"/>
      <c r="F207" s="109"/>
      <c r="G207" s="108"/>
      <c r="H207" s="109"/>
      <c r="I207" s="108"/>
      <c r="J207" s="109"/>
      <c r="K207" s="110"/>
      <c r="L207" s="111"/>
      <c r="M207" s="110"/>
      <c r="N207" s="111"/>
      <c r="O207" s="110"/>
      <c r="P207" s="111"/>
      <c r="Q207" s="110"/>
      <c r="R207" s="111"/>
      <c r="S207" s="110"/>
      <c r="T207" s="112"/>
      <c r="V207" s="59"/>
    </row>
    <row r="208" spans="1:40" ht="19.5">
      <c r="A208" s="119"/>
      <c r="B208" s="93"/>
      <c r="C208" s="108"/>
      <c r="D208" s="109"/>
      <c r="E208" s="108"/>
      <c r="F208" s="109"/>
      <c r="G208" s="108"/>
      <c r="H208" s="109"/>
      <c r="I208" s="108"/>
      <c r="J208" s="109"/>
      <c r="K208" s="110"/>
      <c r="L208" s="111"/>
      <c r="M208" s="110"/>
      <c r="N208" s="111"/>
      <c r="O208" s="110"/>
      <c r="P208" s="111"/>
      <c r="Q208" s="110"/>
      <c r="R208" s="111"/>
      <c r="S208" s="110"/>
      <c r="T208" s="112"/>
      <c r="V208" s="58" t="s">
        <v>15</v>
      </c>
      <c r="W208" s="58"/>
      <c r="X208" s="58"/>
      <c r="Y208" s="58"/>
      <c r="Z208" s="58"/>
      <c r="AA208" s="58"/>
      <c r="AB208" s="58"/>
      <c r="AC208" s="58"/>
      <c r="AD208" s="58"/>
      <c r="AE208" s="58"/>
      <c r="AF208" s="58"/>
      <c r="AG208" s="58"/>
      <c r="AH208" s="58"/>
      <c r="AI208" s="58"/>
      <c r="AJ208" s="58"/>
      <c r="AK208" s="58"/>
      <c r="AL208" s="58"/>
      <c r="AM208" s="58"/>
      <c r="AN208" s="58"/>
    </row>
    <row r="209" spans="1:40" ht="18.75">
      <c r="A209" s="149" t="s">
        <v>248</v>
      </c>
      <c r="B209" s="113" t="s">
        <v>240</v>
      </c>
      <c r="C209" s="114">
        <f t="shared" ref="C209:D214" si="50">W209</f>
        <v>0</v>
      </c>
      <c r="D209" s="115">
        <f t="shared" si="50"/>
        <v>0</v>
      </c>
      <c r="E209" s="114"/>
      <c r="F209" s="115"/>
      <c r="G209" s="114"/>
      <c r="H209" s="115"/>
      <c r="I209" s="114"/>
      <c r="J209" s="115"/>
      <c r="K209" s="116">
        <f t="shared" ref="K209:N214" si="51">AE209</f>
        <v>48</v>
      </c>
      <c r="L209" s="117">
        <f t="shared" si="51"/>
        <v>1.21E-2</v>
      </c>
      <c r="M209" s="116">
        <f t="shared" si="51"/>
        <v>18</v>
      </c>
      <c r="N209" s="117">
        <f t="shared" si="51"/>
        <v>2.58E-2</v>
      </c>
      <c r="O209" s="116"/>
      <c r="P209" s="117"/>
      <c r="Q209" s="116"/>
      <c r="R209" s="117"/>
      <c r="S209" s="116"/>
      <c r="T209" s="118"/>
      <c r="V209" s="59" t="s">
        <v>240</v>
      </c>
      <c r="W209" s="59">
        <v>0</v>
      </c>
      <c r="X209" s="60">
        <v>0</v>
      </c>
      <c r="Y209" s="59">
        <v>0</v>
      </c>
      <c r="Z209" s="60">
        <v>0</v>
      </c>
      <c r="AA209" s="59">
        <v>0</v>
      </c>
      <c r="AB209" s="60">
        <v>0</v>
      </c>
      <c r="AC209" s="59">
        <v>0</v>
      </c>
      <c r="AD209" s="60">
        <v>0</v>
      </c>
      <c r="AE209" s="59">
        <v>48</v>
      </c>
      <c r="AF209" s="60">
        <v>1.21E-2</v>
      </c>
      <c r="AG209" s="59">
        <v>18</v>
      </c>
      <c r="AH209" s="60">
        <v>2.58E-2</v>
      </c>
      <c r="AI209" s="59">
        <v>0</v>
      </c>
      <c r="AJ209" s="60">
        <v>0</v>
      </c>
      <c r="AK209" s="59">
        <v>0</v>
      </c>
      <c r="AL209" s="60">
        <v>0</v>
      </c>
      <c r="AM209" s="59">
        <v>0</v>
      </c>
      <c r="AN209" s="60">
        <v>0</v>
      </c>
    </row>
    <row r="210" spans="1:40" ht="18.75">
      <c r="A210" s="149"/>
      <c r="B210" s="105" t="s">
        <v>241</v>
      </c>
      <c r="C210" s="82">
        <f t="shared" si="50"/>
        <v>2</v>
      </c>
      <c r="D210" s="83">
        <f t="shared" si="50"/>
        <v>8.9999999999999993E-3</v>
      </c>
      <c r="E210" s="82"/>
      <c r="F210" s="83"/>
      <c r="G210" s="82"/>
      <c r="H210" s="83"/>
      <c r="I210" s="82"/>
      <c r="J210" s="83"/>
      <c r="K210" s="84">
        <f t="shared" si="51"/>
        <v>92</v>
      </c>
      <c r="L210" s="85">
        <f t="shared" si="51"/>
        <v>2.3300000000000001E-2</v>
      </c>
      <c r="M210" s="84">
        <f t="shared" si="51"/>
        <v>25</v>
      </c>
      <c r="N210" s="85">
        <f t="shared" si="51"/>
        <v>3.5799999999999998E-2</v>
      </c>
      <c r="O210" s="84"/>
      <c r="P210" s="85"/>
      <c r="Q210" s="84"/>
      <c r="R210" s="85"/>
      <c r="S210" s="84"/>
      <c r="T210" s="86"/>
      <c r="V210" s="59" t="s">
        <v>241</v>
      </c>
      <c r="W210" s="59">
        <v>2</v>
      </c>
      <c r="X210" s="60">
        <v>8.9999999999999993E-3</v>
      </c>
      <c r="Y210" s="59">
        <v>0</v>
      </c>
      <c r="Z210" s="60">
        <v>0</v>
      </c>
      <c r="AA210" s="59">
        <v>0</v>
      </c>
      <c r="AB210" s="60">
        <v>0</v>
      </c>
      <c r="AC210" s="59">
        <v>0</v>
      </c>
      <c r="AD210" s="60">
        <v>0</v>
      </c>
      <c r="AE210" s="59">
        <v>92</v>
      </c>
      <c r="AF210" s="60">
        <v>2.3300000000000001E-2</v>
      </c>
      <c r="AG210" s="59">
        <v>25</v>
      </c>
      <c r="AH210" s="60">
        <v>3.5799999999999998E-2</v>
      </c>
      <c r="AI210" s="59">
        <v>0</v>
      </c>
      <c r="AJ210" s="60">
        <v>0</v>
      </c>
      <c r="AK210" s="59">
        <v>0</v>
      </c>
      <c r="AL210" s="60">
        <v>0</v>
      </c>
      <c r="AM210" s="59">
        <v>0</v>
      </c>
      <c r="AN210" s="60">
        <v>0</v>
      </c>
    </row>
    <row r="211" spans="1:40" ht="18.75">
      <c r="A211" s="149"/>
      <c r="B211" s="105" t="s">
        <v>242</v>
      </c>
      <c r="C211" s="82">
        <f t="shared" si="50"/>
        <v>11</v>
      </c>
      <c r="D211" s="83">
        <f t="shared" si="50"/>
        <v>4.9500000000000002E-2</v>
      </c>
      <c r="E211" s="82"/>
      <c r="F211" s="83"/>
      <c r="G211" s="82"/>
      <c r="H211" s="83"/>
      <c r="I211" s="82"/>
      <c r="J211" s="83"/>
      <c r="K211" s="84">
        <f t="shared" si="51"/>
        <v>314</v>
      </c>
      <c r="L211" s="85">
        <f t="shared" si="51"/>
        <v>7.9399999999999998E-2</v>
      </c>
      <c r="M211" s="84">
        <f t="shared" si="51"/>
        <v>76</v>
      </c>
      <c r="N211" s="85">
        <f t="shared" si="51"/>
        <v>0.1089</v>
      </c>
      <c r="O211" s="84"/>
      <c r="P211" s="85"/>
      <c r="Q211" s="84"/>
      <c r="R211" s="85"/>
      <c r="S211" s="84"/>
      <c r="T211" s="86"/>
      <c r="V211" s="59" t="s">
        <v>242</v>
      </c>
      <c r="W211" s="59">
        <v>11</v>
      </c>
      <c r="X211" s="60">
        <v>4.9500000000000002E-2</v>
      </c>
      <c r="Y211" s="59">
        <v>0</v>
      </c>
      <c r="Z211" s="60">
        <v>0</v>
      </c>
      <c r="AA211" s="59">
        <v>0</v>
      </c>
      <c r="AB211" s="60">
        <v>0</v>
      </c>
      <c r="AC211" s="59">
        <v>0</v>
      </c>
      <c r="AD211" s="60">
        <v>0</v>
      </c>
      <c r="AE211" s="59">
        <v>314</v>
      </c>
      <c r="AF211" s="60">
        <v>7.9399999999999998E-2</v>
      </c>
      <c r="AG211" s="59">
        <v>76</v>
      </c>
      <c r="AH211" s="60">
        <v>0.1089</v>
      </c>
      <c r="AI211" s="59">
        <v>0</v>
      </c>
      <c r="AJ211" s="60">
        <v>0</v>
      </c>
      <c r="AK211" s="59">
        <v>0</v>
      </c>
      <c r="AL211" s="60">
        <v>0</v>
      </c>
      <c r="AM211" s="59">
        <v>0</v>
      </c>
      <c r="AN211" s="60">
        <v>0</v>
      </c>
    </row>
    <row r="212" spans="1:40" ht="18.75">
      <c r="A212" s="149"/>
      <c r="B212" s="105" t="s">
        <v>243</v>
      </c>
      <c r="C212" s="82">
        <f t="shared" si="50"/>
        <v>75</v>
      </c>
      <c r="D212" s="83">
        <f t="shared" si="50"/>
        <v>0.33779999999999999</v>
      </c>
      <c r="E212" s="82"/>
      <c r="F212" s="83"/>
      <c r="G212" s="82"/>
      <c r="H212" s="83"/>
      <c r="I212" s="82"/>
      <c r="J212" s="83"/>
      <c r="K212" s="84">
        <f t="shared" si="51"/>
        <v>1220</v>
      </c>
      <c r="L212" s="85">
        <f t="shared" si="51"/>
        <v>0.3085</v>
      </c>
      <c r="M212" s="84">
        <f t="shared" si="51"/>
        <v>181</v>
      </c>
      <c r="N212" s="85">
        <f t="shared" si="51"/>
        <v>0.25929999999999997</v>
      </c>
      <c r="O212" s="84"/>
      <c r="P212" s="85"/>
      <c r="Q212" s="84"/>
      <c r="R212" s="85"/>
      <c r="S212" s="84"/>
      <c r="T212" s="86"/>
      <c r="V212" s="59" t="s">
        <v>243</v>
      </c>
      <c r="W212" s="59">
        <v>75</v>
      </c>
      <c r="X212" s="60">
        <v>0.33779999999999999</v>
      </c>
      <c r="Y212" s="59">
        <v>0</v>
      </c>
      <c r="Z212" s="60">
        <v>0</v>
      </c>
      <c r="AA212" s="59">
        <v>0</v>
      </c>
      <c r="AB212" s="60">
        <v>0</v>
      </c>
      <c r="AC212" s="59">
        <v>0</v>
      </c>
      <c r="AD212" s="60">
        <v>0</v>
      </c>
      <c r="AE212" s="59">
        <v>1220</v>
      </c>
      <c r="AF212" s="60">
        <v>0.3085</v>
      </c>
      <c r="AG212" s="59">
        <v>181</v>
      </c>
      <c r="AH212" s="60">
        <v>0.25929999999999997</v>
      </c>
      <c r="AI212" s="59">
        <v>0</v>
      </c>
      <c r="AJ212" s="60">
        <v>0</v>
      </c>
      <c r="AK212" s="59">
        <v>0</v>
      </c>
      <c r="AL212" s="60">
        <v>0</v>
      </c>
      <c r="AM212" s="59">
        <v>0</v>
      </c>
      <c r="AN212" s="60">
        <v>0</v>
      </c>
    </row>
    <row r="213" spans="1:40" ht="18.75">
      <c r="A213" s="149"/>
      <c r="B213" s="105" t="s">
        <v>244</v>
      </c>
      <c r="C213" s="82">
        <f t="shared" si="50"/>
        <v>134</v>
      </c>
      <c r="D213" s="83">
        <f t="shared" si="50"/>
        <v>0.60360000000000003</v>
      </c>
      <c r="E213" s="82"/>
      <c r="F213" s="83"/>
      <c r="G213" s="82"/>
      <c r="H213" s="83"/>
      <c r="I213" s="82"/>
      <c r="J213" s="83"/>
      <c r="K213" s="84">
        <f t="shared" si="51"/>
        <v>2280</v>
      </c>
      <c r="L213" s="85">
        <f t="shared" si="51"/>
        <v>0.5766</v>
      </c>
      <c r="M213" s="84">
        <f t="shared" si="51"/>
        <v>398</v>
      </c>
      <c r="N213" s="85">
        <f t="shared" si="51"/>
        <v>0.57020000000000004</v>
      </c>
      <c r="O213" s="84"/>
      <c r="P213" s="85"/>
      <c r="Q213" s="84"/>
      <c r="R213" s="85"/>
      <c r="S213" s="84"/>
      <c r="T213" s="86"/>
      <c r="V213" s="59" t="s">
        <v>244</v>
      </c>
      <c r="W213" s="59">
        <v>134</v>
      </c>
      <c r="X213" s="60">
        <v>0.60360000000000003</v>
      </c>
      <c r="Y213" s="59">
        <v>0</v>
      </c>
      <c r="Z213" s="60">
        <v>0</v>
      </c>
      <c r="AA213" s="59">
        <v>0</v>
      </c>
      <c r="AB213" s="60">
        <v>0</v>
      </c>
      <c r="AC213" s="59">
        <v>0</v>
      </c>
      <c r="AD213" s="60">
        <v>0</v>
      </c>
      <c r="AE213" s="59">
        <v>2280</v>
      </c>
      <c r="AF213" s="60">
        <v>0.5766</v>
      </c>
      <c r="AG213" s="59">
        <v>398</v>
      </c>
      <c r="AH213" s="60">
        <v>0.57020000000000004</v>
      </c>
      <c r="AI213" s="59">
        <v>0</v>
      </c>
      <c r="AJ213" s="60">
        <v>0</v>
      </c>
      <c r="AK213" s="59">
        <v>0</v>
      </c>
      <c r="AL213" s="60">
        <v>0</v>
      </c>
      <c r="AM213" s="59">
        <v>0</v>
      </c>
      <c r="AN213" s="60">
        <v>0</v>
      </c>
    </row>
    <row r="214" spans="1:40" ht="18.75">
      <c r="A214" s="149"/>
      <c r="B214" s="106" t="s">
        <v>203</v>
      </c>
      <c r="C214" s="87">
        <f t="shared" si="50"/>
        <v>222</v>
      </c>
      <c r="D214" s="88">
        <f t="shared" si="50"/>
        <v>1</v>
      </c>
      <c r="E214" s="87"/>
      <c r="F214" s="88"/>
      <c r="G214" s="87"/>
      <c r="H214" s="88"/>
      <c r="I214" s="87"/>
      <c r="J214" s="88"/>
      <c r="K214" s="89">
        <f t="shared" si="51"/>
        <v>3954</v>
      </c>
      <c r="L214" s="90">
        <f t="shared" si="51"/>
        <v>1</v>
      </c>
      <c r="M214" s="89">
        <f t="shared" si="51"/>
        <v>698</v>
      </c>
      <c r="N214" s="90">
        <f t="shared" si="51"/>
        <v>1</v>
      </c>
      <c r="O214" s="89"/>
      <c r="P214" s="90"/>
      <c r="Q214" s="89"/>
      <c r="R214" s="90"/>
      <c r="S214" s="89"/>
      <c r="T214" s="91"/>
      <c r="V214" s="59" t="s">
        <v>204</v>
      </c>
      <c r="W214" s="59">
        <v>222</v>
      </c>
      <c r="X214" s="60">
        <v>1</v>
      </c>
      <c r="Y214" s="59">
        <v>0</v>
      </c>
      <c r="Z214" s="60">
        <v>0</v>
      </c>
      <c r="AA214" s="59">
        <v>0</v>
      </c>
      <c r="AB214" s="60">
        <v>0</v>
      </c>
      <c r="AC214" s="59">
        <v>0</v>
      </c>
      <c r="AD214" s="60">
        <v>0</v>
      </c>
      <c r="AE214" s="59">
        <v>3954</v>
      </c>
      <c r="AF214" s="60">
        <v>1</v>
      </c>
      <c r="AG214" s="59">
        <v>698</v>
      </c>
      <c r="AH214" s="60">
        <v>1</v>
      </c>
      <c r="AI214" s="59">
        <v>0</v>
      </c>
      <c r="AJ214" s="60">
        <v>0</v>
      </c>
      <c r="AK214" s="59">
        <v>0</v>
      </c>
      <c r="AL214" s="60">
        <v>0</v>
      </c>
      <c r="AM214" s="59">
        <v>0</v>
      </c>
      <c r="AN214" s="60">
        <v>0</v>
      </c>
    </row>
    <row r="215" spans="1:40" ht="18.75">
      <c r="A215" s="119"/>
      <c r="B215" s="93"/>
      <c r="C215" s="108"/>
      <c r="D215" s="109"/>
      <c r="E215" s="108"/>
      <c r="F215" s="109"/>
      <c r="G215" s="108"/>
      <c r="H215" s="109"/>
      <c r="I215" s="108"/>
      <c r="J215" s="109"/>
      <c r="K215" s="110"/>
      <c r="L215" s="111"/>
      <c r="M215" s="110"/>
      <c r="N215" s="111"/>
      <c r="O215" s="110"/>
      <c r="P215" s="111"/>
      <c r="Q215" s="110"/>
      <c r="R215" s="111"/>
      <c r="S215" s="110"/>
      <c r="T215" s="112"/>
      <c r="V215" s="59"/>
    </row>
    <row r="216" spans="1:40" ht="19.5">
      <c r="A216" s="119"/>
      <c r="B216" s="93"/>
      <c r="C216" s="108"/>
      <c r="D216" s="109"/>
      <c r="E216" s="108"/>
      <c r="F216" s="109"/>
      <c r="G216" s="108"/>
      <c r="H216" s="109"/>
      <c r="I216" s="108"/>
      <c r="J216" s="109"/>
      <c r="K216" s="110"/>
      <c r="L216" s="111"/>
      <c r="M216" s="110"/>
      <c r="N216" s="111"/>
      <c r="O216" s="110"/>
      <c r="P216" s="111"/>
      <c r="Q216" s="110"/>
      <c r="R216" s="111"/>
      <c r="S216" s="110"/>
      <c r="T216" s="112"/>
      <c r="V216" s="58" t="s">
        <v>16</v>
      </c>
      <c r="W216" s="58"/>
      <c r="X216" s="58"/>
      <c r="Y216" s="58"/>
      <c r="Z216" s="58"/>
      <c r="AA216" s="58"/>
      <c r="AB216" s="58"/>
      <c r="AC216" s="58"/>
      <c r="AD216" s="58"/>
      <c r="AE216" s="58"/>
      <c r="AF216" s="58"/>
      <c r="AG216" s="58"/>
      <c r="AH216" s="58"/>
      <c r="AI216" s="58"/>
      <c r="AJ216" s="58"/>
      <c r="AK216" s="58"/>
      <c r="AL216" s="58"/>
      <c r="AM216" s="58"/>
      <c r="AN216" s="58"/>
    </row>
    <row r="217" spans="1:40" ht="18.75">
      <c r="A217" s="149" t="s">
        <v>32</v>
      </c>
      <c r="B217" s="113" t="s">
        <v>240</v>
      </c>
      <c r="C217" s="114">
        <f t="shared" ref="C217:D222" si="52">W217</f>
        <v>0</v>
      </c>
      <c r="D217" s="115">
        <f t="shared" si="52"/>
        <v>0</v>
      </c>
      <c r="E217" s="114"/>
      <c r="F217" s="115"/>
      <c r="G217" s="114"/>
      <c r="H217" s="115"/>
      <c r="I217" s="114"/>
      <c r="J217" s="115"/>
      <c r="K217" s="116">
        <f t="shared" ref="K217:N222" si="53">AE217</f>
        <v>73</v>
      </c>
      <c r="L217" s="117">
        <f t="shared" si="53"/>
        <v>1.8599999999999998E-2</v>
      </c>
      <c r="M217" s="116">
        <f t="shared" si="53"/>
        <v>19</v>
      </c>
      <c r="N217" s="117">
        <f t="shared" si="53"/>
        <v>2.7799999999999998E-2</v>
      </c>
      <c r="O217" s="116"/>
      <c r="P217" s="117"/>
      <c r="Q217" s="116"/>
      <c r="R217" s="117"/>
      <c r="S217" s="116"/>
      <c r="T217" s="118"/>
      <c r="V217" s="59" t="s">
        <v>240</v>
      </c>
      <c r="W217" s="59">
        <v>0</v>
      </c>
      <c r="X217" s="60">
        <v>0</v>
      </c>
      <c r="Y217" s="59">
        <v>0</v>
      </c>
      <c r="Z217" s="60">
        <v>0</v>
      </c>
      <c r="AA217" s="59">
        <v>0</v>
      </c>
      <c r="AB217" s="60">
        <v>0</v>
      </c>
      <c r="AC217" s="59">
        <v>0</v>
      </c>
      <c r="AD217" s="60">
        <v>0</v>
      </c>
      <c r="AE217" s="59">
        <v>73</v>
      </c>
      <c r="AF217" s="60">
        <v>1.8599999999999998E-2</v>
      </c>
      <c r="AG217" s="59">
        <v>19</v>
      </c>
      <c r="AH217" s="60">
        <v>2.7799999999999998E-2</v>
      </c>
      <c r="AI217" s="59">
        <v>0</v>
      </c>
      <c r="AJ217" s="60">
        <v>0</v>
      </c>
      <c r="AK217" s="59">
        <v>0</v>
      </c>
      <c r="AL217" s="60">
        <v>0</v>
      </c>
      <c r="AM217" s="59">
        <v>0</v>
      </c>
      <c r="AN217" s="60">
        <v>0</v>
      </c>
    </row>
    <row r="218" spans="1:40" ht="18.75">
      <c r="A218" s="149"/>
      <c r="B218" s="105" t="s">
        <v>241</v>
      </c>
      <c r="C218" s="82">
        <f t="shared" si="52"/>
        <v>5</v>
      </c>
      <c r="D218" s="83">
        <f t="shared" si="52"/>
        <v>2.3099999999999999E-2</v>
      </c>
      <c r="E218" s="82"/>
      <c r="F218" s="83"/>
      <c r="G218" s="82"/>
      <c r="H218" s="83"/>
      <c r="I218" s="82"/>
      <c r="J218" s="83"/>
      <c r="K218" s="84">
        <f t="shared" si="53"/>
        <v>93</v>
      </c>
      <c r="L218" s="85">
        <f t="shared" si="53"/>
        <v>2.3699999999999999E-2</v>
      </c>
      <c r="M218" s="84">
        <f t="shared" si="53"/>
        <v>30</v>
      </c>
      <c r="N218" s="85">
        <f t="shared" si="53"/>
        <v>4.3900000000000002E-2</v>
      </c>
      <c r="O218" s="84"/>
      <c r="P218" s="85"/>
      <c r="Q218" s="84"/>
      <c r="R218" s="85"/>
      <c r="S218" s="84"/>
      <c r="T218" s="86"/>
      <c r="V218" s="59" t="s">
        <v>241</v>
      </c>
      <c r="W218" s="59">
        <v>5</v>
      </c>
      <c r="X218" s="60">
        <v>2.3099999999999999E-2</v>
      </c>
      <c r="Y218" s="59">
        <v>0</v>
      </c>
      <c r="Z218" s="60">
        <v>0</v>
      </c>
      <c r="AA218" s="59">
        <v>0</v>
      </c>
      <c r="AB218" s="60">
        <v>0</v>
      </c>
      <c r="AC218" s="59">
        <v>0</v>
      </c>
      <c r="AD218" s="60">
        <v>0</v>
      </c>
      <c r="AE218" s="59">
        <v>93</v>
      </c>
      <c r="AF218" s="60">
        <v>2.3699999999999999E-2</v>
      </c>
      <c r="AG218" s="59">
        <v>30</v>
      </c>
      <c r="AH218" s="60">
        <v>4.3900000000000002E-2</v>
      </c>
      <c r="AI218" s="59">
        <v>0</v>
      </c>
      <c r="AJ218" s="60">
        <v>0</v>
      </c>
      <c r="AK218" s="59">
        <v>0</v>
      </c>
      <c r="AL218" s="60">
        <v>0</v>
      </c>
      <c r="AM218" s="59">
        <v>0</v>
      </c>
      <c r="AN218" s="60">
        <v>0</v>
      </c>
    </row>
    <row r="219" spans="1:40" ht="18.75">
      <c r="A219" s="149"/>
      <c r="B219" s="105" t="s">
        <v>242</v>
      </c>
      <c r="C219" s="82">
        <f t="shared" si="52"/>
        <v>5</v>
      </c>
      <c r="D219" s="83">
        <f t="shared" si="52"/>
        <v>2.3099999999999999E-2</v>
      </c>
      <c r="E219" s="82"/>
      <c r="F219" s="83"/>
      <c r="G219" s="82"/>
      <c r="H219" s="83"/>
      <c r="I219" s="82"/>
      <c r="J219" s="83"/>
      <c r="K219" s="84">
        <f t="shared" si="53"/>
        <v>247</v>
      </c>
      <c r="L219" s="85">
        <f t="shared" si="53"/>
        <v>6.2799999999999995E-2</v>
      </c>
      <c r="M219" s="84">
        <f t="shared" si="53"/>
        <v>72</v>
      </c>
      <c r="N219" s="85">
        <f t="shared" si="53"/>
        <v>0.10539999999999999</v>
      </c>
      <c r="O219" s="84"/>
      <c r="P219" s="85"/>
      <c r="Q219" s="84"/>
      <c r="R219" s="85"/>
      <c r="S219" s="84"/>
      <c r="T219" s="86"/>
      <c r="V219" s="59" t="s">
        <v>242</v>
      </c>
      <c r="W219" s="59">
        <v>5</v>
      </c>
      <c r="X219" s="60">
        <v>2.3099999999999999E-2</v>
      </c>
      <c r="Y219" s="59">
        <v>0</v>
      </c>
      <c r="Z219" s="60">
        <v>0</v>
      </c>
      <c r="AA219" s="59">
        <v>0</v>
      </c>
      <c r="AB219" s="60">
        <v>0</v>
      </c>
      <c r="AC219" s="59">
        <v>0</v>
      </c>
      <c r="AD219" s="60">
        <v>0</v>
      </c>
      <c r="AE219" s="59">
        <v>247</v>
      </c>
      <c r="AF219" s="60">
        <v>6.2799999999999995E-2</v>
      </c>
      <c r="AG219" s="59">
        <v>72</v>
      </c>
      <c r="AH219" s="60">
        <v>0.10539999999999999</v>
      </c>
      <c r="AI219" s="59">
        <v>0</v>
      </c>
      <c r="AJ219" s="60">
        <v>0</v>
      </c>
      <c r="AK219" s="59">
        <v>0</v>
      </c>
      <c r="AL219" s="60">
        <v>0</v>
      </c>
      <c r="AM219" s="59">
        <v>0</v>
      </c>
      <c r="AN219" s="60">
        <v>0</v>
      </c>
    </row>
    <row r="220" spans="1:40" ht="18.75">
      <c r="A220" s="149"/>
      <c r="B220" s="105" t="s">
        <v>243</v>
      </c>
      <c r="C220" s="82">
        <f t="shared" si="52"/>
        <v>36</v>
      </c>
      <c r="D220" s="83">
        <f t="shared" si="52"/>
        <v>0.16669999999999999</v>
      </c>
      <c r="E220" s="82"/>
      <c r="F220" s="83"/>
      <c r="G220" s="82"/>
      <c r="H220" s="83"/>
      <c r="I220" s="82"/>
      <c r="J220" s="83"/>
      <c r="K220" s="84">
        <f t="shared" si="53"/>
        <v>910</v>
      </c>
      <c r="L220" s="85">
        <f t="shared" si="53"/>
        <v>0.2316</v>
      </c>
      <c r="M220" s="84">
        <f t="shared" si="53"/>
        <v>167</v>
      </c>
      <c r="N220" s="85">
        <f t="shared" si="53"/>
        <v>0.2445</v>
      </c>
      <c r="O220" s="84"/>
      <c r="P220" s="85"/>
      <c r="Q220" s="84"/>
      <c r="R220" s="85"/>
      <c r="S220" s="84"/>
      <c r="T220" s="86"/>
      <c r="V220" s="59" t="s">
        <v>243</v>
      </c>
      <c r="W220" s="59">
        <v>36</v>
      </c>
      <c r="X220" s="60">
        <v>0.16669999999999999</v>
      </c>
      <c r="Y220" s="59">
        <v>0</v>
      </c>
      <c r="Z220" s="60">
        <v>0</v>
      </c>
      <c r="AA220" s="59">
        <v>0</v>
      </c>
      <c r="AB220" s="60">
        <v>0</v>
      </c>
      <c r="AC220" s="59">
        <v>0</v>
      </c>
      <c r="AD220" s="60">
        <v>0</v>
      </c>
      <c r="AE220" s="59">
        <v>910</v>
      </c>
      <c r="AF220" s="60">
        <v>0.2316</v>
      </c>
      <c r="AG220" s="59">
        <v>167</v>
      </c>
      <c r="AH220" s="60">
        <v>0.2445</v>
      </c>
      <c r="AI220" s="59">
        <v>0</v>
      </c>
      <c r="AJ220" s="60">
        <v>0</v>
      </c>
      <c r="AK220" s="59">
        <v>0</v>
      </c>
      <c r="AL220" s="60">
        <v>0</v>
      </c>
      <c r="AM220" s="59">
        <v>0</v>
      </c>
      <c r="AN220" s="60">
        <v>0</v>
      </c>
    </row>
    <row r="221" spans="1:40" ht="18.75">
      <c r="A221" s="149"/>
      <c r="B221" s="105" t="s">
        <v>244</v>
      </c>
      <c r="C221" s="82">
        <f t="shared" si="52"/>
        <v>170</v>
      </c>
      <c r="D221" s="83">
        <f t="shared" si="52"/>
        <v>0.78700000000000003</v>
      </c>
      <c r="E221" s="82"/>
      <c r="F221" s="83"/>
      <c r="G221" s="82"/>
      <c r="H221" s="83"/>
      <c r="I221" s="82"/>
      <c r="J221" s="83"/>
      <c r="K221" s="84">
        <f t="shared" si="53"/>
        <v>2607</v>
      </c>
      <c r="L221" s="85">
        <f t="shared" si="53"/>
        <v>0.66339999999999999</v>
      </c>
      <c r="M221" s="84">
        <f t="shared" si="53"/>
        <v>395</v>
      </c>
      <c r="N221" s="85">
        <f t="shared" si="53"/>
        <v>0.57830000000000004</v>
      </c>
      <c r="O221" s="84"/>
      <c r="P221" s="85"/>
      <c r="Q221" s="84"/>
      <c r="R221" s="85"/>
      <c r="S221" s="84"/>
      <c r="T221" s="86"/>
      <c r="V221" s="59" t="s">
        <v>244</v>
      </c>
      <c r="W221" s="59">
        <v>170</v>
      </c>
      <c r="X221" s="60">
        <v>0.78700000000000003</v>
      </c>
      <c r="Y221" s="59">
        <v>0</v>
      </c>
      <c r="Z221" s="60">
        <v>0</v>
      </c>
      <c r="AA221" s="59">
        <v>0</v>
      </c>
      <c r="AB221" s="60">
        <v>0</v>
      </c>
      <c r="AC221" s="59">
        <v>0</v>
      </c>
      <c r="AD221" s="60">
        <v>0</v>
      </c>
      <c r="AE221" s="59">
        <v>2607</v>
      </c>
      <c r="AF221" s="60">
        <v>0.66339999999999999</v>
      </c>
      <c r="AG221" s="59">
        <v>395</v>
      </c>
      <c r="AH221" s="60">
        <v>0.57830000000000004</v>
      </c>
      <c r="AI221" s="59">
        <v>0</v>
      </c>
      <c r="AJ221" s="60">
        <v>0</v>
      </c>
      <c r="AK221" s="59">
        <v>0</v>
      </c>
      <c r="AL221" s="60">
        <v>0</v>
      </c>
      <c r="AM221" s="59">
        <v>0</v>
      </c>
      <c r="AN221" s="60">
        <v>0</v>
      </c>
    </row>
    <row r="222" spans="1:40" ht="18.75">
      <c r="A222" s="149"/>
      <c r="B222" s="106" t="s">
        <v>203</v>
      </c>
      <c r="C222" s="87">
        <f t="shared" si="52"/>
        <v>216</v>
      </c>
      <c r="D222" s="88">
        <f t="shared" si="52"/>
        <v>1</v>
      </c>
      <c r="E222" s="87"/>
      <c r="F222" s="88"/>
      <c r="G222" s="87"/>
      <c r="H222" s="88"/>
      <c r="I222" s="87"/>
      <c r="J222" s="88"/>
      <c r="K222" s="89">
        <f t="shared" si="53"/>
        <v>3930</v>
      </c>
      <c r="L222" s="90">
        <f t="shared" si="53"/>
        <v>1</v>
      </c>
      <c r="M222" s="89">
        <f t="shared" si="53"/>
        <v>683</v>
      </c>
      <c r="N222" s="90">
        <f t="shared" si="53"/>
        <v>1</v>
      </c>
      <c r="O222" s="89"/>
      <c r="P222" s="90"/>
      <c r="Q222" s="89"/>
      <c r="R222" s="90"/>
      <c r="S222" s="89"/>
      <c r="T222" s="91"/>
      <c r="V222" s="59" t="s">
        <v>204</v>
      </c>
      <c r="W222" s="59">
        <v>216</v>
      </c>
      <c r="X222" s="60">
        <v>1</v>
      </c>
      <c r="Y222" s="59">
        <v>0</v>
      </c>
      <c r="Z222" s="60">
        <v>0</v>
      </c>
      <c r="AA222" s="59">
        <v>0</v>
      </c>
      <c r="AB222" s="60">
        <v>0</v>
      </c>
      <c r="AC222" s="59">
        <v>0</v>
      </c>
      <c r="AD222" s="60">
        <v>0</v>
      </c>
      <c r="AE222" s="59">
        <v>3930</v>
      </c>
      <c r="AF222" s="60">
        <v>1</v>
      </c>
      <c r="AG222" s="59">
        <v>683</v>
      </c>
      <c r="AH222" s="60">
        <v>1</v>
      </c>
      <c r="AI222" s="59">
        <v>0</v>
      </c>
      <c r="AJ222" s="60">
        <v>0</v>
      </c>
      <c r="AK222" s="59">
        <v>0</v>
      </c>
      <c r="AL222" s="60">
        <v>0</v>
      </c>
      <c r="AM222" s="59">
        <v>0</v>
      </c>
      <c r="AN222" s="60">
        <v>0</v>
      </c>
    </row>
    <row r="223" spans="1:40" ht="18.75">
      <c r="A223" s="61"/>
      <c r="C223" s="94"/>
      <c r="D223" s="95"/>
      <c r="E223" s="94"/>
      <c r="F223" s="95"/>
      <c r="G223" s="94"/>
      <c r="H223" s="95"/>
      <c r="I223" s="94"/>
      <c r="J223" s="95"/>
      <c r="K223" s="96"/>
      <c r="L223" s="97"/>
      <c r="M223" s="96"/>
      <c r="N223" s="97"/>
      <c r="O223" s="96"/>
      <c r="P223" s="97"/>
      <c r="Q223" s="96"/>
      <c r="R223" s="97"/>
      <c r="S223" s="96"/>
      <c r="T223" s="98"/>
      <c r="V223" s="59"/>
    </row>
    <row r="224" spans="1:40" ht="24.95" customHeight="1">
      <c r="A224" s="99" t="s">
        <v>250</v>
      </c>
      <c r="B224" s="124"/>
      <c r="C224" s="125"/>
      <c r="D224" s="126"/>
      <c r="E224" s="125"/>
      <c r="F224" s="126"/>
      <c r="G224" s="125"/>
      <c r="H224" s="126"/>
      <c r="I224" s="125"/>
      <c r="J224" s="126"/>
      <c r="K224" s="125"/>
      <c r="L224" s="126"/>
      <c r="M224" s="125"/>
      <c r="N224" s="126"/>
      <c r="O224" s="125"/>
      <c r="P224" s="126"/>
      <c r="Q224" s="125"/>
      <c r="R224" s="126"/>
      <c r="S224" s="125"/>
      <c r="T224" s="127"/>
      <c r="V224" s="58" t="s">
        <v>17</v>
      </c>
      <c r="W224" s="58"/>
      <c r="X224" s="58"/>
      <c r="Y224" s="58"/>
      <c r="Z224" s="58"/>
      <c r="AA224" s="58"/>
      <c r="AB224" s="58"/>
      <c r="AC224" s="58"/>
      <c r="AD224" s="58"/>
      <c r="AE224" s="58"/>
      <c r="AF224" s="58"/>
      <c r="AG224" s="58"/>
      <c r="AH224" s="58"/>
      <c r="AI224" s="58"/>
      <c r="AJ224" s="58"/>
      <c r="AK224" s="58"/>
      <c r="AL224" s="58"/>
      <c r="AM224" s="58"/>
      <c r="AN224" s="58"/>
    </row>
    <row r="225" spans="1:40" ht="18.75">
      <c r="A225" s="149" t="s">
        <v>251</v>
      </c>
      <c r="B225" s="104" t="s">
        <v>240</v>
      </c>
      <c r="C225" s="77"/>
      <c r="D225" s="78"/>
      <c r="E225" s="77"/>
      <c r="F225" s="78"/>
      <c r="G225" s="77">
        <f t="shared" ref="G225:J230" si="54">AA225</f>
        <v>4</v>
      </c>
      <c r="H225" s="78">
        <f t="shared" si="54"/>
        <v>2.7E-2</v>
      </c>
      <c r="I225" s="77">
        <f t="shared" si="54"/>
        <v>0</v>
      </c>
      <c r="J225" s="78">
        <f t="shared" si="54"/>
        <v>0</v>
      </c>
      <c r="K225" s="79"/>
      <c r="L225" s="80"/>
      <c r="M225" s="79"/>
      <c r="N225" s="80"/>
      <c r="O225" s="79"/>
      <c r="P225" s="80"/>
      <c r="Q225" s="79">
        <f t="shared" ref="Q225:T230" si="55">AK225</f>
        <v>69</v>
      </c>
      <c r="R225" s="80">
        <f t="shared" si="55"/>
        <v>2.8000000000000001E-2</v>
      </c>
      <c r="S225" s="79">
        <f t="shared" si="55"/>
        <v>4</v>
      </c>
      <c r="T225" s="81">
        <f t="shared" si="55"/>
        <v>1.0500000000000001E-2</v>
      </c>
      <c r="V225" s="59" t="s">
        <v>240</v>
      </c>
      <c r="W225" s="59">
        <v>0</v>
      </c>
      <c r="X225" s="60">
        <v>0</v>
      </c>
      <c r="Y225" s="59">
        <v>0</v>
      </c>
      <c r="Z225" s="60">
        <v>0</v>
      </c>
      <c r="AA225" s="59">
        <v>4</v>
      </c>
      <c r="AB225" s="60">
        <v>2.7E-2</v>
      </c>
      <c r="AC225" s="59">
        <v>0</v>
      </c>
      <c r="AD225" s="60">
        <v>0</v>
      </c>
      <c r="AE225" s="59">
        <v>0</v>
      </c>
      <c r="AF225" s="60">
        <v>0</v>
      </c>
      <c r="AG225" s="59">
        <v>0</v>
      </c>
      <c r="AH225" s="60">
        <v>0</v>
      </c>
      <c r="AI225" s="59">
        <v>0</v>
      </c>
      <c r="AJ225" s="60">
        <v>0</v>
      </c>
      <c r="AK225" s="59">
        <v>69</v>
      </c>
      <c r="AL225" s="60">
        <v>2.8000000000000001E-2</v>
      </c>
      <c r="AM225" s="59">
        <v>4</v>
      </c>
      <c r="AN225" s="60">
        <v>1.0500000000000001E-2</v>
      </c>
    </row>
    <row r="226" spans="1:40" ht="18.75">
      <c r="A226" s="149"/>
      <c r="B226" s="105" t="s">
        <v>241</v>
      </c>
      <c r="C226" s="82"/>
      <c r="D226" s="83"/>
      <c r="E226" s="82"/>
      <c r="F226" s="83"/>
      <c r="G226" s="82">
        <f t="shared" si="54"/>
        <v>9</v>
      </c>
      <c r="H226" s="83">
        <f t="shared" si="54"/>
        <v>6.08E-2</v>
      </c>
      <c r="I226" s="82">
        <f t="shared" si="54"/>
        <v>1</v>
      </c>
      <c r="J226" s="83">
        <f t="shared" si="54"/>
        <v>7.6899999999999996E-2</v>
      </c>
      <c r="K226" s="84"/>
      <c r="L226" s="85"/>
      <c r="M226" s="84"/>
      <c r="N226" s="85"/>
      <c r="O226" s="84"/>
      <c r="P226" s="85"/>
      <c r="Q226" s="84">
        <f t="shared" si="55"/>
        <v>115</v>
      </c>
      <c r="R226" s="85">
        <f t="shared" si="55"/>
        <v>4.6699999999999998E-2</v>
      </c>
      <c r="S226" s="84">
        <f t="shared" si="55"/>
        <v>6</v>
      </c>
      <c r="T226" s="86">
        <f t="shared" si="55"/>
        <v>1.5699999999999999E-2</v>
      </c>
      <c r="V226" s="59" t="s">
        <v>241</v>
      </c>
      <c r="W226" s="59">
        <v>0</v>
      </c>
      <c r="X226" s="60">
        <v>0</v>
      </c>
      <c r="Y226" s="59">
        <v>0</v>
      </c>
      <c r="Z226" s="60">
        <v>0</v>
      </c>
      <c r="AA226" s="59">
        <v>9</v>
      </c>
      <c r="AB226" s="60">
        <v>6.08E-2</v>
      </c>
      <c r="AC226" s="59">
        <v>1</v>
      </c>
      <c r="AD226" s="60">
        <v>7.6899999999999996E-2</v>
      </c>
      <c r="AE226" s="59">
        <v>0</v>
      </c>
      <c r="AF226" s="60">
        <v>0</v>
      </c>
      <c r="AG226" s="59">
        <v>0</v>
      </c>
      <c r="AH226" s="60">
        <v>0</v>
      </c>
      <c r="AI226" s="59">
        <v>0</v>
      </c>
      <c r="AJ226" s="60">
        <v>0</v>
      </c>
      <c r="AK226" s="59">
        <v>115</v>
      </c>
      <c r="AL226" s="60">
        <v>4.6699999999999998E-2</v>
      </c>
      <c r="AM226" s="59">
        <v>6</v>
      </c>
      <c r="AN226" s="60">
        <v>1.5699999999999999E-2</v>
      </c>
    </row>
    <row r="227" spans="1:40" ht="18.75">
      <c r="A227" s="149"/>
      <c r="B227" s="105" t="s">
        <v>242</v>
      </c>
      <c r="C227" s="82"/>
      <c r="D227" s="83"/>
      <c r="E227" s="82"/>
      <c r="F227" s="83"/>
      <c r="G227" s="82">
        <f t="shared" si="54"/>
        <v>13</v>
      </c>
      <c r="H227" s="83">
        <f t="shared" si="54"/>
        <v>8.7800000000000003E-2</v>
      </c>
      <c r="I227" s="82">
        <f t="shared" si="54"/>
        <v>1</v>
      </c>
      <c r="J227" s="83">
        <f t="shared" si="54"/>
        <v>7.6899999999999996E-2</v>
      </c>
      <c r="K227" s="84"/>
      <c r="L227" s="85"/>
      <c r="M227" s="84"/>
      <c r="N227" s="85"/>
      <c r="O227" s="84"/>
      <c r="P227" s="85"/>
      <c r="Q227" s="84">
        <f t="shared" si="55"/>
        <v>208</v>
      </c>
      <c r="R227" s="85">
        <f t="shared" si="55"/>
        <v>8.4400000000000003E-2</v>
      </c>
      <c r="S227" s="84">
        <f t="shared" si="55"/>
        <v>20</v>
      </c>
      <c r="T227" s="86">
        <f t="shared" si="55"/>
        <v>5.2499999999999998E-2</v>
      </c>
      <c r="V227" s="59" t="s">
        <v>242</v>
      </c>
      <c r="W227" s="59">
        <v>0</v>
      </c>
      <c r="X227" s="60">
        <v>0</v>
      </c>
      <c r="Y227" s="59">
        <v>0</v>
      </c>
      <c r="Z227" s="60">
        <v>0</v>
      </c>
      <c r="AA227" s="59">
        <v>13</v>
      </c>
      <c r="AB227" s="60">
        <v>8.7800000000000003E-2</v>
      </c>
      <c r="AC227" s="59">
        <v>1</v>
      </c>
      <c r="AD227" s="60">
        <v>7.6899999999999996E-2</v>
      </c>
      <c r="AE227" s="59">
        <v>0</v>
      </c>
      <c r="AF227" s="60">
        <v>0</v>
      </c>
      <c r="AG227" s="59">
        <v>0</v>
      </c>
      <c r="AH227" s="60">
        <v>0</v>
      </c>
      <c r="AI227" s="59">
        <v>0</v>
      </c>
      <c r="AJ227" s="60">
        <v>0</v>
      </c>
      <c r="AK227" s="59">
        <v>208</v>
      </c>
      <c r="AL227" s="60">
        <v>8.4400000000000003E-2</v>
      </c>
      <c r="AM227" s="59">
        <v>20</v>
      </c>
      <c r="AN227" s="60">
        <v>5.2499999999999998E-2</v>
      </c>
    </row>
    <row r="228" spans="1:40" ht="18.75">
      <c r="A228" s="149"/>
      <c r="B228" s="105" t="s">
        <v>243</v>
      </c>
      <c r="C228" s="82"/>
      <c r="D228" s="83"/>
      <c r="E228" s="82"/>
      <c r="F228" s="83"/>
      <c r="G228" s="82">
        <f t="shared" si="54"/>
        <v>26</v>
      </c>
      <c r="H228" s="83">
        <f t="shared" si="54"/>
        <v>0.1757</v>
      </c>
      <c r="I228" s="82">
        <f t="shared" si="54"/>
        <v>0</v>
      </c>
      <c r="J228" s="83">
        <f t="shared" si="54"/>
        <v>0</v>
      </c>
      <c r="K228" s="84"/>
      <c r="L228" s="85"/>
      <c r="M228" s="84"/>
      <c r="N228" s="85"/>
      <c r="O228" s="84"/>
      <c r="P228" s="85"/>
      <c r="Q228" s="84">
        <f t="shared" si="55"/>
        <v>514</v>
      </c>
      <c r="R228" s="85">
        <f t="shared" si="55"/>
        <v>0.20860000000000001</v>
      </c>
      <c r="S228" s="84">
        <f t="shared" si="55"/>
        <v>62</v>
      </c>
      <c r="T228" s="86">
        <f t="shared" si="55"/>
        <v>0.16270000000000001</v>
      </c>
      <c r="V228" s="59" t="s">
        <v>243</v>
      </c>
      <c r="W228" s="59">
        <v>0</v>
      </c>
      <c r="X228" s="60">
        <v>0</v>
      </c>
      <c r="Y228" s="59">
        <v>0</v>
      </c>
      <c r="Z228" s="60">
        <v>0</v>
      </c>
      <c r="AA228" s="59">
        <v>26</v>
      </c>
      <c r="AB228" s="60">
        <v>0.1757</v>
      </c>
      <c r="AC228" s="59">
        <v>0</v>
      </c>
      <c r="AD228" s="60">
        <v>0</v>
      </c>
      <c r="AE228" s="59">
        <v>0</v>
      </c>
      <c r="AF228" s="60">
        <v>0</v>
      </c>
      <c r="AG228" s="59">
        <v>0</v>
      </c>
      <c r="AH228" s="60">
        <v>0</v>
      </c>
      <c r="AI228" s="59">
        <v>0</v>
      </c>
      <c r="AJ228" s="60">
        <v>0</v>
      </c>
      <c r="AK228" s="59">
        <v>514</v>
      </c>
      <c r="AL228" s="60">
        <v>0.20860000000000001</v>
      </c>
      <c r="AM228" s="59">
        <v>62</v>
      </c>
      <c r="AN228" s="60">
        <v>0.16270000000000001</v>
      </c>
    </row>
    <row r="229" spans="1:40" ht="18.75">
      <c r="A229" s="149"/>
      <c r="B229" s="105" t="s">
        <v>244</v>
      </c>
      <c r="C229" s="82"/>
      <c r="D229" s="83"/>
      <c r="E229" s="82"/>
      <c r="F229" s="83"/>
      <c r="G229" s="82">
        <f t="shared" si="54"/>
        <v>96</v>
      </c>
      <c r="H229" s="83">
        <f t="shared" si="54"/>
        <v>0.64859999999999995</v>
      </c>
      <c r="I229" s="82">
        <f t="shared" si="54"/>
        <v>11</v>
      </c>
      <c r="J229" s="83">
        <f t="shared" si="54"/>
        <v>0.84619999999999995</v>
      </c>
      <c r="K229" s="84"/>
      <c r="L229" s="85"/>
      <c r="M229" s="84"/>
      <c r="N229" s="85"/>
      <c r="O229" s="84"/>
      <c r="P229" s="85"/>
      <c r="Q229" s="84">
        <f t="shared" si="55"/>
        <v>1558</v>
      </c>
      <c r="R229" s="85">
        <f t="shared" si="55"/>
        <v>0.63229999999999997</v>
      </c>
      <c r="S229" s="84">
        <f t="shared" si="55"/>
        <v>289</v>
      </c>
      <c r="T229" s="86">
        <f t="shared" si="55"/>
        <v>0.75849999999999995</v>
      </c>
      <c r="V229" s="59" t="s">
        <v>244</v>
      </c>
      <c r="W229" s="59">
        <v>0</v>
      </c>
      <c r="X229" s="60">
        <v>0</v>
      </c>
      <c r="Y229" s="59">
        <v>0</v>
      </c>
      <c r="Z229" s="60">
        <v>0</v>
      </c>
      <c r="AA229" s="59">
        <v>96</v>
      </c>
      <c r="AB229" s="60">
        <v>0.64859999999999995</v>
      </c>
      <c r="AC229" s="59">
        <v>11</v>
      </c>
      <c r="AD229" s="60">
        <v>0.84619999999999995</v>
      </c>
      <c r="AE229" s="59">
        <v>0</v>
      </c>
      <c r="AF229" s="60">
        <v>0</v>
      </c>
      <c r="AG229" s="59">
        <v>0</v>
      </c>
      <c r="AH229" s="60">
        <v>0</v>
      </c>
      <c r="AI229" s="59">
        <v>0</v>
      </c>
      <c r="AJ229" s="60">
        <v>0</v>
      </c>
      <c r="AK229" s="59">
        <v>1558</v>
      </c>
      <c r="AL229" s="60">
        <v>0.63229999999999997</v>
      </c>
      <c r="AM229" s="59">
        <v>289</v>
      </c>
      <c r="AN229" s="60">
        <v>0.75849999999999995</v>
      </c>
    </row>
    <row r="230" spans="1:40" ht="18.75">
      <c r="A230" s="149"/>
      <c r="B230" s="106" t="s">
        <v>203</v>
      </c>
      <c r="C230" s="87"/>
      <c r="D230" s="88"/>
      <c r="E230" s="87"/>
      <c r="F230" s="88"/>
      <c r="G230" s="87">
        <f t="shared" si="54"/>
        <v>148</v>
      </c>
      <c r="H230" s="88">
        <f t="shared" si="54"/>
        <v>1</v>
      </c>
      <c r="I230" s="87">
        <f t="shared" si="54"/>
        <v>13</v>
      </c>
      <c r="J230" s="88">
        <f t="shared" si="54"/>
        <v>1</v>
      </c>
      <c r="K230" s="89"/>
      <c r="L230" s="90"/>
      <c r="M230" s="89"/>
      <c r="N230" s="90"/>
      <c r="O230" s="89"/>
      <c r="P230" s="90"/>
      <c r="Q230" s="89">
        <f t="shared" si="55"/>
        <v>2464</v>
      </c>
      <c r="R230" s="90">
        <f t="shared" si="55"/>
        <v>1</v>
      </c>
      <c r="S230" s="89">
        <f t="shared" si="55"/>
        <v>381</v>
      </c>
      <c r="T230" s="91">
        <f t="shared" si="55"/>
        <v>1</v>
      </c>
      <c r="V230" s="59" t="s">
        <v>204</v>
      </c>
      <c r="W230" s="59">
        <v>0</v>
      </c>
      <c r="X230" s="60">
        <v>0</v>
      </c>
      <c r="Y230" s="59">
        <v>0</v>
      </c>
      <c r="Z230" s="60">
        <v>0</v>
      </c>
      <c r="AA230" s="59">
        <v>148</v>
      </c>
      <c r="AB230" s="60">
        <v>1</v>
      </c>
      <c r="AC230" s="59">
        <v>13</v>
      </c>
      <c r="AD230" s="60">
        <v>1</v>
      </c>
      <c r="AE230" s="59">
        <v>0</v>
      </c>
      <c r="AF230" s="60">
        <v>0</v>
      </c>
      <c r="AG230" s="59">
        <v>0</v>
      </c>
      <c r="AH230" s="60">
        <v>0</v>
      </c>
      <c r="AI230" s="59">
        <v>0</v>
      </c>
      <c r="AJ230" s="60">
        <v>0</v>
      </c>
      <c r="AK230" s="59">
        <v>2464</v>
      </c>
      <c r="AL230" s="60">
        <v>1</v>
      </c>
      <c r="AM230" s="59">
        <v>381</v>
      </c>
      <c r="AN230" s="60">
        <v>1</v>
      </c>
    </row>
    <row r="231" spans="1:40" ht="18.75">
      <c r="A231" s="119"/>
      <c r="B231" s="93"/>
      <c r="C231" s="108"/>
      <c r="D231" s="109"/>
      <c r="E231" s="108"/>
      <c r="F231" s="109"/>
      <c r="G231" s="108"/>
      <c r="H231" s="109"/>
      <c r="I231" s="108"/>
      <c r="J231" s="109"/>
      <c r="K231" s="110"/>
      <c r="L231" s="111"/>
      <c r="M231" s="110"/>
      <c r="N231" s="111"/>
      <c r="O231" s="110"/>
      <c r="P231" s="111"/>
      <c r="Q231" s="110"/>
      <c r="R231" s="111"/>
      <c r="S231" s="110"/>
      <c r="T231" s="112"/>
      <c r="V231" s="59"/>
    </row>
    <row r="232" spans="1:40" ht="19.5">
      <c r="A232" s="119"/>
      <c r="B232" s="93"/>
      <c r="C232" s="108"/>
      <c r="D232" s="109"/>
      <c r="E232" s="108"/>
      <c r="F232" s="109"/>
      <c r="G232" s="108"/>
      <c r="H232" s="109"/>
      <c r="I232" s="108"/>
      <c r="J232" s="109"/>
      <c r="K232" s="110"/>
      <c r="L232" s="111"/>
      <c r="M232" s="110"/>
      <c r="N232" s="111"/>
      <c r="O232" s="110"/>
      <c r="P232" s="111"/>
      <c r="Q232" s="110"/>
      <c r="R232" s="111"/>
      <c r="S232" s="110"/>
      <c r="T232" s="112"/>
      <c r="V232" s="58" t="s">
        <v>18</v>
      </c>
      <c r="W232" s="58"/>
      <c r="X232" s="58"/>
      <c r="Y232" s="58"/>
      <c r="Z232" s="58"/>
      <c r="AA232" s="58"/>
      <c r="AB232" s="58"/>
      <c r="AC232" s="58"/>
      <c r="AD232" s="58"/>
      <c r="AE232" s="58"/>
      <c r="AF232" s="58"/>
      <c r="AG232" s="58"/>
      <c r="AH232" s="58"/>
      <c r="AI232" s="58"/>
      <c r="AJ232" s="58"/>
      <c r="AK232" s="58"/>
      <c r="AL232" s="58"/>
      <c r="AM232" s="58"/>
      <c r="AN232" s="58"/>
    </row>
    <row r="233" spans="1:40" ht="18.75">
      <c r="A233" s="149" t="s">
        <v>252</v>
      </c>
      <c r="B233" s="113" t="s">
        <v>240</v>
      </c>
      <c r="C233" s="114"/>
      <c r="D233" s="115"/>
      <c r="E233" s="114"/>
      <c r="F233" s="115"/>
      <c r="G233" s="114">
        <f t="shared" ref="G233:J238" si="56">AA233</f>
        <v>8</v>
      </c>
      <c r="H233" s="115">
        <f t="shared" si="56"/>
        <v>5.5199999999999999E-2</v>
      </c>
      <c r="I233" s="114">
        <f t="shared" si="56"/>
        <v>0</v>
      </c>
      <c r="J233" s="115">
        <f t="shared" si="56"/>
        <v>0</v>
      </c>
      <c r="K233" s="116"/>
      <c r="L233" s="117"/>
      <c r="M233" s="116"/>
      <c r="N233" s="117"/>
      <c r="O233" s="116"/>
      <c r="P233" s="117"/>
      <c r="Q233" s="116">
        <f t="shared" ref="Q233:T238" si="57">AK233</f>
        <v>133</v>
      </c>
      <c r="R233" s="117">
        <f t="shared" si="57"/>
        <v>5.4600000000000003E-2</v>
      </c>
      <c r="S233" s="116">
        <f t="shared" si="57"/>
        <v>10</v>
      </c>
      <c r="T233" s="118">
        <f t="shared" si="57"/>
        <v>2.64E-2</v>
      </c>
      <c r="V233" s="59" t="s">
        <v>240</v>
      </c>
      <c r="W233" s="59">
        <v>0</v>
      </c>
      <c r="X233" s="60">
        <v>0</v>
      </c>
      <c r="Y233" s="59">
        <v>0</v>
      </c>
      <c r="Z233" s="60">
        <v>0</v>
      </c>
      <c r="AA233" s="59">
        <v>8</v>
      </c>
      <c r="AB233" s="60">
        <v>5.5199999999999999E-2</v>
      </c>
      <c r="AC233" s="59">
        <v>0</v>
      </c>
      <c r="AD233" s="60">
        <v>0</v>
      </c>
      <c r="AE233" s="59">
        <v>0</v>
      </c>
      <c r="AF233" s="60">
        <v>0</v>
      </c>
      <c r="AG233" s="59">
        <v>0</v>
      </c>
      <c r="AH233" s="60">
        <v>0</v>
      </c>
      <c r="AI233" s="59">
        <v>0</v>
      </c>
      <c r="AJ233" s="60">
        <v>0</v>
      </c>
      <c r="AK233" s="59">
        <v>133</v>
      </c>
      <c r="AL233" s="60">
        <v>5.4600000000000003E-2</v>
      </c>
      <c r="AM233" s="59">
        <v>10</v>
      </c>
      <c r="AN233" s="60">
        <v>2.64E-2</v>
      </c>
    </row>
    <row r="234" spans="1:40" ht="18.75">
      <c r="A234" s="149"/>
      <c r="B234" s="105" t="s">
        <v>241</v>
      </c>
      <c r="C234" s="82"/>
      <c r="D234" s="83"/>
      <c r="E234" s="82"/>
      <c r="F234" s="83"/>
      <c r="G234" s="82">
        <f t="shared" si="56"/>
        <v>12</v>
      </c>
      <c r="H234" s="83">
        <f t="shared" si="56"/>
        <v>8.2799999999999999E-2</v>
      </c>
      <c r="I234" s="82">
        <f t="shared" si="56"/>
        <v>0</v>
      </c>
      <c r="J234" s="83">
        <f t="shared" si="56"/>
        <v>0</v>
      </c>
      <c r="K234" s="84"/>
      <c r="L234" s="85"/>
      <c r="M234" s="84"/>
      <c r="N234" s="85"/>
      <c r="O234" s="84"/>
      <c r="P234" s="85"/>
      <c r="Q234" s="84">
        <f t="shared" si="57"/>
        <v>226</v>
      </c>
      <c r="R234" s="85">
        <f t="shared" si="57"/>
        <v>9.2799999999999994E-2</v>
      </c>
      <c r="S234" s="84">
        <f t="shared" si="57"/>
        <v>11</v>
      </c>
      <c r="T234" s="86">
        <f t="shared" si="57"/>
        <v>2.9000000000000001E-2</v>
      </c>
      <c r="V234" s="59" t="s">
        <v>241</v>
      </c>
      <c r="W234" s="59">
        <v>0</v>
      </c>
      <c r="X234" s="60">
        <v>0</v>
      </c>
      <c r="Y234" s="59">
        <v>0</v>
      </c>
      <c r="Z234" s="60">
        <v>0</v>
      </c>
      <c r="AA234" s="59">
        <v>12</v>
      </c>
      <c r="AB234" s="60">
        <v>8.2799999999999999E-2</v>
      </c>
      <c r="AC234" s="59">
        <v>0</v>
      </c>
      <c r="AD234" s="60">
        <v>0</v>
      </c>
      <c r="AE234" s="59">
        <v>0</v>
      </c>
      <c r="AF234" s="60">
        <v>0</v>
      </c>
      <c r="AG234" s="59">
        <v>0</v>
      </c>
      <c r="AH234" s="60">
        <v>0</v>
      </c>
      <c r="AI234" s="59">
        <v>0</v>
      </c>
      <c r="AJ234" s="60">
        <v>0</v>
      </c>
      <c r="AK234" s="59">
        <v>226</v>
      </c>
      <c r="AL234" s="60">
        <v>9.2799999999999994E-2</v>
      </c>
      <c r="AM234" s="59">
        <v>11</v>
      </c>
      <c r="AN234" s="60">
        <v>2.9000000000000001E-2</v>
      </c>
    </row>
    <row r="235" spans="1:40" ht="18.75">
      <c r="A235" s="149"/>
      <c r="B235" s="105" t="s">
        <v>242</v>
      </c>
      <c r="C235" s="82"/>
      <c r="D235" s="83"/>
      <c r="E235" s="82"/>
      <c r="F235" s="83"/>
      <c r="G235" s="82">
        <f t="shared" si="56"/>
        <v>31</v>
      </c>
      <c r="H235" s="83">
        <f t="shared" si="56"/>
        <v>0.21379999999999999</v>
      </c>
      <c r="I235" s="82">
        <f t="shared" si="56"/>
        <v>0</v>
      </c>
      <c r="J235" s="83">
        <f t="shared" si="56"/>
        <v>0</v>
      </c>
      <c r="K235" s="84"/>
      <c r="L235" s="85"/>
      <c r="M235" s="84"/>
      <c r="N235" s="85"/>
      <c r="O235" s="84"/>
      <c r="P235" s="85"/>
      <c r="Q235" s="84">
        <f t="shared" si="57"/>
        <v>499</v>
      </c>
      <c r="R235" s="85">
        <f t="shared" si="57"/>
        <v>0.2049</v>
      </c>
      <c r="S235" s="84">
        <f t="shared" si="57"/>
        <v>65</v>
      </c>
      <c r="T235" s="86">
        <f t="shared" si="57"/>
        <v>0.17150000000000001</v>
      </c>
      <c r="V235" s="59" t="s">
        <v>242</v>
      </c>
      <c r="W235" s="59">
        <v>0</v>
      </c>
      <c r="X235" s="60">
        <v>0</v>
      </c>
      <c r="Y235" s="59">
        <v>0</v>
      </c>
      <c r="Z235" s="60">
        <v>0</v>
      </c>
      <c r="AA235" s="59">
        <v>31</v>
      </c>
      <c r="AB235" s="60">
        <v>0.21379999999999999</v>
      </c>
      <c r="AC235" s="59">
        <v>0</v>
      </c>
      <c r="AD235" s="60">
        <v>0</v>
      </c>
      <c r="AE235" s="59">
        <v>0</v>
      </c>
      <c r="AF235" s="60">
        <v>0</v>
      </c>
      <c r="AG235" s="59">
        <v>0</v>
      </c>
      <c r="AH235" s="60">
        <v>0</v>
      </c>
      <c r="AI235" s="59">
        <v>0</v>
      </c>
      <c r="AJ235" s="60">
        <v>0</v>
      </c>
      <c r="AK235" s="59">
        <v>499</v>
      </c>
      <c r="AL235" s="60">
        <v>0.2049</v>
      </c>
      <c r="AM235" s="59">
        <v>65</v>
      </c>
      <c r="AN235" s="60">
        <v>0.17150000000000001</v>
      </c>
    </row>
    <row r="236" spans="1:40" ht="18.75">
      <c r="A236" s="149"/>
      <c r="B236" s="105" t="s">
        <v>243</v>
      </c>
      <c r="C236" s="82"/>
      <c r="D236" s="83"/>
      <c r="E236" s="82"/>
      <c r="F236" s="83"/>
      <c r="G236" s="82">
        <f t="shared" si="56"/>
        <v>57</v>
      </c>
      <c r="H236" s="83">
        <f t="shared" si="56"/>
        <v>0.3931</v>
      </c>
      <c r="I236" s="82">
        <f t="shared" si="56"/>
        <v>6</v>
      </c>
      <c r="J236" s="83">
        <f t="shared" si="56"/>
        <v>0.46150000000000002</v>
      </c>
      <c r="K236" s="84"/>
      <c r="L236" s="85"/>
      <c r="M236" s="84"/>
      <c r="N236" s="85"/>
      <c r="O236" s="84"/>
      <c r="P236" s="85"/>
      <c r="Q236" s="84">
        <f t="shared" si="57"/>
        <v>976</v>
      </c>
      <c r="R236" s="85">
        <f t="shared" si="57"/>
        <v>0.40079999999999999</v>
      </c>
      <c r="S236" s="84">
        <f t="shared" si="57"/>
        <v>143</v>
      </c>
      <c r="T236" s="86">
        <f t="shared" si="57"/>
        <v>0.37730000000000002</v>
      </c>
      <c r="V236" s="59" t="s">
        <v>243</v>
      </c>
      <c r="W236" s="59">
        <v>0</v>
      </c>
      <c r="X236" s="60">
        <v>0</v>
      </c>
      <c r="Y236" s="59">
        <v>0</v>
      </c>
      <c r="Z236" s="60">
        <v>0</v>
      </c>
      <c r="AA236" s="59">
        <v>57</v>
      </c>
      <c r="AB236" s="60">
        <v>0.3931</v>
      </c>
      <c r="AC236" s="59">
        <v>6</v>
      </c>
      <c r="AD236" s="60">
        <v>0.46150000000000002</v>
      </c>
      <c r="AE236" s="59">
        <v>0</v>
      </c>
      <c r="AF236" s="60">
        <v>0</v>
      </c>
      <c r="AG236" s="59">
        <v>0</v>
      </c>
      <c r="AH236" s="60">
        <v>0</v>
      </c>
      <c r="AI236" s="59">
        <v>0</v>
      </c>
      <c r="AJ236" s="60">
        <v>0</v>
      </c>
      <c r="AK236" s="59">
        <v>976</v>
      </c>
      <c r="AL236" s="60">
        <v>0.40079999999999999</v>
      </c>
      <c r="AM236" s="59">
        <v>143</v>
      </c>
      <c r="AN236" s="60">
        <v>0.37730000000000002</v>
      </c>
    </row>
    <row r="237" spans="1:40" ht="18.75">
      <c r="A237" s="149"/>
      <c r="B237" s="105" t="s">
        <v>244</v>
      </c>
      <c r="C237" s="82"/>
      <c r="D237" s="83"/>
      <c r="E237" s="82"/>
      <c r="F237" s="83"/>
      <c r="G237" s="82">
        <f t="shared" si="56"/>
        <v>37</v>
      </c>
      <c r="H237" s="83">
        <f t="shared" si="56"/>
        <v>0.25519999999999998</v>
      </c>
      <c r="I237" s="82">
        <f t="shared" si="56"/>
        <v>7</v>
      </c>
      <c r="J237" s="83">
        <f t="shared" si="56"/>
        <v>0.53849999999999998</v>
      </c>
      <c r="K237" s="84"/>
      <c r="L237" s="85"/>
      <c r="M237" s="84"/>
      <c r="N237" s="85"/>
      <c r="O237" s="84"/>
      <c r="P237" s="85"/>
      <c r="Q237" s="84">
        <f t="shared" si="57"/>
        <v>601</v>
      </c>
      <c r="R237" s="85">
        <f t="shared" si="57"/>
        <v>0.24679999999999999</v>
      </c>
      <c r="S237" s="84">
        <f t="shared" si="57"/>
        <v>150</v>
      </c>
      <c r="T237" s="86">
        <f t="shared" si="57"/>
        <v>0.39579999999999999</v>
      </c>
      <c r="V237" s="59" t="s">
        <v>244</v>
      </c>
      <c r="W237" s="59">
        <v>0</v>
      </c>
      <c r="X237" s="60">
        <v>0</v>
      </c>
      <c r="Y237" s="59">
        <v>0</v>
      </c>
      <c r="Z237" s="60">
        <v>0</v>
      </c>
      <c r="AA237" s="59">
        <v>37</v>
      </c>
      <c r="AB237" s="60">
        <v>0.25519999999999998</v>
      </c>
      <c r="AC237" s="59">
        <v>7</v>
      </c>
      <c r="AD237" s="60">
        <v>0.53849999999999998</v>
      </c>
      <c r="AE237" s="59">
        <v>0</v>
      </c>
      <c r="AF237" s="60">
        <v>0</v>
      </c>
      <c r="AG237" s="59">
        <v>0</v>
      </c>
      <c r="AH237" s="60">
        <v>0</v>
      </c>
      <c r="AI237" s="59">
        <v>0</v>
      </c>
      <c r="AJ237" s="60">
        <v>0</v>
      </c>
      <c r="AK237" s="59">
        <v>601</v>
      </c>
      <c r="AL237" s="60">
        <v>0.24679999999999999</v>
      </c>
      <c r="AM237" s="59">
        <v>150</v>
      </c>
      <c r="AN237" s="60">
        <v>0.39579999999999999</v>
      </c>
    </row>
    <row r="238" spans="1:40" ht="18.75">
      <c r="A238" s="149"/>
      <c r="B238" s="106" t="s">
        <v>203</v>
      </c>
      <c r="C238" s="87"/>
      <c r="D238" s="88"/>
      <c r="E238" s="87"/>
      <c r="F238" s="88"/>
      <c r="G238" s="87">
        <f t="shared" si="56"/>
        <v>145</v>
      </c>
      <c r="H238" s="88">
        <f t="shared" si="56"/>
        <v>1</v>
      </c>
      <c r="I238" s="87">
        <f t="shared" si="56"/>
        <v>13</v>
      </c>
      <c r="J238" s="88">
        <f t="shared" si="56"/>
        <v>1</v>
      </c>
      <c r="K238" s="89"/>
      <c r="L238" s="90"/>
      <c r="M238" s="89"/>
      <c r="N238" s="90"/>
      <c r="O238" s="89"/>
      <c r="P238" s="90"/>
      <c r="Q238" s="89">
        <f t="shared" si="57"/>
        <v>2435</v>
      </c>
      <c r="R238" s="90">
        <f t="shared" si="57"/>
        <v>1</v>
      </c>
      <c r="S238" s="89">
        <f t="shared" si="57"/>
        <v>379</v>
      </c>
      <c r="T238" s="91">
        <f t="shared" si="57"/>
        <v>1</v>
      </c>
      <c r="V238" s="59" t="s">
        <v>204</v>
      </c>
      <c r="W238" s="59">
        <v>0</v>
      </c>
      <c r="X238" s="60">
        <v>0</v>
      </c>
      <c r="Y238" s="59">
        <v>0</v>
      </c>
      <c r="Z238" s="60">
        <v>0</v>
      </c>
      <c r="AA238" s="59">
        <v>145</v>
      </c>
      <c r="AB238" s="60">
        <v>1</v>
      </c>
      <c r="AC238" s="59">
        <v>13</v>
      </c>
      <c r="AD238" s="60">
        <v>1</v>
      </c>
      <c r="AE238" s="59">
        <v>0</v>
      </c>
      <c r="AF238" s="60">
        <v>0</v>
      </c>
      <c r="AG238" s="59">
        <v>0</v>
      </c>
      <c r="AH238" s="60">
        <v>0</v>
      </c>
      <c r="AI238" s="59">
        <v>0</v>
      </c>
      <c r="AJ238" s="60">
        <v>0</v>
      </c>
      <c r="AK238" s="59">
        <v>2435</v>
      </c>
      <c r="AL238" s="60">
        <v>1</v>
      </c>
      <c r="AM238" s="59">
        <v>379</v>
      </c>
      <c r="AN238" s="60">
        <v>1</v>
      </c>
    </row>
    <row r="239" spans="1:40" ht="18.75">
      <c r="A239" s="119"/>
      <c r="B239" s="93"/>
      <c r="C239" s="108"/>
      <c r="D239" s="109"/>
      <c r="E239" s="108"/>
      <c r="F239" s="109"/>
      <c r="G239" s="108"/>
      <c r="H239" s="109"/>
      <c r="I239" s="108"/>
      <c r="J239" s="109"/>
      <c r="K239" s="110"/>
      <c r="L239" s="111"/>
      <c r="M239" s="110"/>
      <c r="N239" s="111"/>
      <c r="O239" s="110"/>
      <c r="P239" s="111"/>
      <c r="Q239" s="110"/>
      <c r="R239" s="111"/>
      <c r="S239" s="110"/>
      <c r="T239" s="112"/>
      <c r="V239" s="59"/>
    </row>
    <row r="240" spans="1:40" ht="19.5">
      <c r="A240" s="119"/>
      <c r="B240" s="93"/>
      <c r="C240" s="108"/>
      <c r="D240" s="109"/>
      <c r="E240" s="108"/>
      <c r="F240" s="109"/>
      <c r="G240" s="108"/>
      <c r="H240" s="109"/>
      <c r="I240" s="108"/>
      <c r="J240" s="109"/>
      <c r="K240" s="110"/>
      <c r="L240" s="111"/>
      <c r="M240" s="110"/>
      <c r="N240" s="111"/>
      <c r="O240" s="110"/>
      <c r="P240" s="111"/>
      <c r="Q240" s="110"/>
      <c r="R240" s="111"/>
      <c r="S240" s="110"/>
      <c r="T240" s="112"/>
      <c r="V240" s="58" t="s">
        <v>19</v>
      </c>
      <c r="W240" s="58"/>
      <c r="X240" s="58"/>
      <c r="Y240" s="58"/>
      <c r="Z240" s="58"/>
      <c r="AA240" s="58"/>
      <c r="AB240" s="58"/>
      <c r="AC240" s="58"/>
      <c r="AD240" s="58"/>
      <c r="AE240" s="58"/>
      <c r="AF240" s="58"/>
      <c r="AG240" s="58"/>
      <c r="AH240" s="58"/>
      <c r="AI240" s="58"/>
      <c r="AJ240" s="58"/>
      <c r="AK240" s="58"/>
      <c r="AL240" s="58"/>
      <c r="AM240" s="58"/>
      <c r="AN240" s="58"/>
    </row>
    <row r="241" spans="1:40" ht="18.75">
      <c r="A241" s="149" t="s">
        <v>36</v>
      </c>
      <c r="B241" s="113" t="s">
        <v>240</v>
      </c>
      <c r="C241" s="114"/>
      <c r="D241" s="115"/>
      <c r="E241" s="114"/>
      <c r="F241" s="115"/>
      <c r="G241" s="114">
        <f t="shared" ref="G241:J246" si="58">AA241</f>
        <v>8</v>
      </c>
      <c r="H241" s="115">
        <f t="shared" si="58"/>
        <v>5.4399999999999997E-2</v>
      </c>
      <c r="I241" s="114">
        <f t="shared" si="58"/>
        <v>0</v>
      </c>
      <c r="J241" s="115">
        <f t="shared" si="58"/>
        <v>0</v>
      </c>
      <c r="K241" s="116"/>
      <c r="L241" s="117"/>
      <c r="M241" s="116"/>
      <c r="N241" s="117"/>
      <c r="O241" s="116"/>
      <c r="P241" s="117"/>
      <c r="Q241" s="116">
        <f t="shared" ref="Q241:T246" si="59">AK241</f>
        <v>125</v>
      </c>
      <c r="R241" s="117">
        <f t="shared" si="59"/>
        <v>5.0900000000000001E-2</v>
      </c>
      <c r="S241" s="116">
        <f t="shared" si="59"/>
        <v>7</v>
      </c>
      <c r="T241" s="118">
        <f t="shared" si="59"/>
        <v>1.8499999999999999E-2</v>
      </c>
      <c r="V241" s="59" t="s">
        <v>240</v>
      </c>
      <c r="W241" s="59">
        <v>0</v>
      </c>
      <c r="X241" s="60">
        <v>0</v>
      </c>
      <c r="Y241" s="59">
        <v>0</v>
      </c>
      <c r="Z241" s="60">
        <v>0</v>
      </c>
      <c r="AA241" s="59">
        <v>8</v>
      </c>
      <c r="AB241" s="60">
        <v>5.4399999999999997E-2</v>
      </c>
      <c r="AC241" s="59">
        <v>0</v>
      </c>
      <c r="AD241" s="60">
        <v>0</v>
      </c>
      <c r="AE241" s="59">
        <v>0</v>
      </c>
      <c r="AF241" s="60">
        <v>0</v>
      </c>
      <c r="AG241" s="59">
        <v>0</v>
      </c>
      <c r="AH241" s="60">
        <v>0</v>
      </c>
      <c r="AI241" s="59">
        <v>0</v>
      </c>
      <c r="AJ241" s="60">
        <v>0</v>
      </c>
      <c r="AK241" s="59">
        <v>125</v>
      </c>
      <c r="AL241" s="60">
        <v>5.0900000000000001E-2</v>
      </c>
      <c r="AM241" s="59">
        <v>7</v>
      </c>
      <c r="AN241" s="60">
        <v>1.8499999999999999E-2</v>
      </c>
    </row>
    <row r="242" spans="1:40" ht="18.75">
      <c r="A242" s="149"/>
      <c r="B242" s="105" t="s">
        <v>241</v>
      </c>
      <c r="C242" s="82"/>
      <c r="D242" s="83"/>
      <c r="E242" s="82"/>
      <c r="F242" s="83"/>
      <c r="G242" s="82">
        <f t="shared" si="58"/>
        <v>4</v>
      </c>
      <c r="H242" s="83">
        <f t="shared" si="58"/>
        <v>2.7199999999999998E-2</v>
      </c>
      <c r="I242" s="82">
        <f t="shared" si="58"/>
        <v>2</v>
      </c>
      <c r="J242" s="83">
        <f t="shared" si="58"/>
        <v>0.15379999999999999</v>
      </c>
      <c r="K242" s="84"/>
      <c r="L242" s="85"/>
      <c r="M242" s="84"/>
      <c r="N242" s="85"/>
      <c r="O242" s="84"/>
      <c r="P242" s="85"/>
      <c r="Q242" s="84">
        <f t="shared" si="59"/>
        <v>135</v>
      </c>
      <c r="R242" s="85">
        <f t="shared" si="59"/>
        <v>5.5E-2</v>
      </c>
      <c r="S242" s="84">
        <f t="shared" si="59"/>
        <v>19</v>
      </c>
      <c r="T242" s="86">
        <f t="shared" si="59"/>
        <v>5.0299999999999997E-2</v>
      </c>
      <c r="V242" s="59" t="s">
        <v>241</v>
      </c>
      <c r="W242" s="59">
        <v>0</v>
      </c>
      <c r="X242" s="60">
        <v>0</v>
      </c>
      <c r="Y242" s="59">
        <v>0</v>
      </c>
      <c r="Z242" s="60">
        <v>0</v>
      </c>
      <c r="AA242" s="59">
        <v>4</v>
      </c>
      <c r="AB242" s="60">
        <v>2.7199999999999998E-2</v>
      </c>
      <c r="AC242" s="59">
        <v>2</v>
      </c>
      <c r="AD242" s="60">
        <v>0.15379999999999999</v>
      </c>
      <c r="AE242" s="59">
        <v>0</v>
      </c>
      <c r="AF242" s="60">
        <v>0</v>
      </c>
      <c r="AG242" s="59">
        <v>0</v>
      </c>
      <c r="AH242" s="60">
        <v>0</v>
      </c>
      <c r="AI242" s="59">
        <v>0</v>
      </c>
      <c r="AJ242" s="60">
        <v>0</v>
      </c>
      <c r="AK242" s="59">
        <v>135</v>
      </c>
      <c r="AL242" s="60">
        <v>5.5E-2</v>
      </c>
      <c r="AM242" s="59">
        <v>19</v>
      </c>
      <c r="AN242" s="60">
        <v>5.0299999999999997E-2</v>
      </c>
    </row>
    <row r="243" spans="1:40" ht="18.75">
      <c r="A243" s="149"/>
      <c r="B243" s="105" t="s">
        <v>242</v>
      </c>
      <c r="C243" s="82"/>
      <c r="D243" s="83"/>
      <c r="E243" s="82"/>
      <c r="F243" s="83"/>
      <c r="G243" s="82">
        <f t="shared" si="58"/>
        <v>12</v>
      </c>
      <c r="H243" s="83">
        <f t="shared" si="58"/>
        <v>8.1600000000000006E-2</v>
      </c>
      <c r="I243" s="82">
        <f t="shared" si="58"/>
        <v>0</v>
      </c>
      <c r="J243" s="83">
        <f t="shared" si="58"/>
        <v>0</v>
      </c>
      <c r="K243" s="84"/>
      <c r="L243" s="85"/>
      <c r="M243" s="84"/>
      <c r="N243" s="85"/>
      <c r="O243" s="84"/>
      <c r="P243" s="85"/>
      <c r="Q243" s="84">
        <f t="shared" si="59"/>
        <v>211</v>
      </c>
      <c r="R243" s="85">
        <f t="shared" si="59"/>
        <v>8.5900000000000004E-2</v>
      </c>
      <c r="S243" s="84">
        <f t="shared" si="59"/>
        <v>20</v>
      </c>
      <c r="T243" s="86">
        <f t="shared" si="59"/>
        <v>5.2900000000000003E-2</v>
      </c>
      <c r="V243" s="59" t="s">
        <v>242</v>
      </c>
      <c r="W243" s="59">
        <v>0</v>
      </c>
      <c r="X243" s="60">
        <v>0</v>
      </c>
      <c r="Y243" s="59">
        <v>0</v>
      </c>
      <c r="Z243" s="60">
        <v>0</v>
      </c>
      <c r="AA243" s="59">
        <v>12</v>
      </c>
      <c r="AB243" s="60">
        <v>8.1600000000000006E-2</v>
      </c>
      <c r="AC243" s="59">
        <v>0</v>
      </c>
      <c r="AD243" s="60">
        <v>0</v>
      </c>
      <c r="AE243" s="59">
        <v>0</v>
      </c>
      <c r="AF243" s="60">
        <v>0</v>
      </c>
      <c r="AG243" s="59">
        <v>0</v>
      </c>
      <c r="AH243" s="60">
        <v>0</v>
      </c>
      <c r="AI243" s="59">
        <v>0</v>
      </c>
      <c r="AJ243" s="60">
        <v>0</v>
      </c>
      <c r="AK243" s="59">
        <v>211</v>
      </c>
      <c r="AL243" s="60">
        <v>8.5900000000000004E-2</v>
      </c>
      <c r="AM243" s="59">
        <v>20</v>
      </c>
      <c r="AN243" s="60">
        <v>5.2900000000000003E-2</v>
      </c>
    </row>
    <row r="244" spans="1:40" ht="18.75">
      <c r="A244" s="149"/>
      <c r="B244" s="105" t="s">
        <v>243</v>
      </c>
      <c r="C244" s="82"/>
      <c r="D244" s="83"/>
      <c r="E244" s="82"/>
      <c r="F244" s="83"/>
      <c r="G244" s="82">
        <f t="shared" si="58"/>
        <v>29</v>
      </c>
      <c r="H244" s="83">
        <f t="shared" si="58"/>
        <v>0.1973</v>
      </c>
      <c r="I244" s="82">
        <f t="shared" si="58"/>
        <v>2</v>
      </c>
      <c r="J244" s="83">
        <f t="shared" si="58"/>
        <v>0.15379999999999999</v>
      </c>
      <c r="K244" s="84"/>
      <c r="L244" s="85"/>
      <c r="M244" s="84"/>
      <c r="N244" s="85"/>
      <c r="O244" s="84"/>
      <c r="P244" s="85"/>
      <c r="Q244" s="84">
        <f t="shared" si="59"/>
        <v>460</v>
      </c>
      <c r="R244" s="85">
        <f t="shared" si="59"/>
        <v>0.18729999999999999</v>
      </c>
      <c r="S244" s="84">
        <f t="shared" si="59"/>
        <v>71</v>
      </c>
      <c r="T244" s="86">
        <f t="shared" si="59"/>
        <v>0.18779999999999999</v>
      </c>
      <c r="V244" s="59" t="s">
        <v>243</v>
      </c>
      <c r="W244" s="59">
        <v>0</v>
      </c>
      <c r="X244" s="60">
        <v>0</v>
      </c>
      <c r="Y244" s="59">
        <v>0</v>
      </c>
      <c r="Z244" s="60">
        <v>0</v>
      </c>
      <c r="AA244" s="59">
        <v>29</v>
      </c>
      <c r="AB244" s="60">
        <v>0.1973</v>
      </c>
      <c r="AC244" s="59">
        <v>2</v>
      </c>
      <c r="AD244" s="60">
        <v>0.15379999999999999</v>
      </c>
      <c r="AE244" s="59">
        <v>0</v>
      </c>
      <c r="AF244" s="60">
        <v>0</v>
      </c>
      <c r="AG244" s="59">
        <v>0</v>
      </c>
      <c r="AH244" s="60">
        <v>0</v>
      </c>
      <c r="AI244" s="59">
        <v>0</v>
      </c>
      <c r="AJ244" s="60">
        <v>0</v>
      </c>
      <c r="AK244" s="59">
        <v>460</v>
      </c>
      <c r="AL244" s="60">
        <v>0.18729999999999999</v>
      </c>
      <c r="AM244" s="59">
        <v>71</v>
      </c>
      <c r="AN244" s="60">
        <v>0.18779999999999999</v>
      </c>
    </row>
    <row r="245" spans="1:40" ht="18.75">
      <c r="A245" s="149"/>
      <c r="B245" s="105" t="s">
        <v>244</v>
      </c>
      <c r="C245" s="82"/>
      <c r="D245" s="83"/>
      <c r="E245" s="82"/>
      <c r="F245" s="83"/>
      <c r="G245" s="82">
        <f t="shared" si="58"/>
        <v>94</v>
      </c>
      <c r="H245" s="83">
        <f t="shared" si="58"/>
        <v>0.63949999999999996</v>
      </c>
      <c r="I245" s="82">
        <f t="shared" si="58"/>
        <v>9</v>
      </c>
      <c r="J245" s="83">
        <f t="shared" si="58"/>
        <v>0.69230000000000003</v>
      </c>
      <c r="K245" s="84"/>
      <c r="L245" s="85"/>
      <c r="M245" s="84"/>
      <c r="N245" s="85"/>
      <c r="O245" s="84"/>
      <c r="P245" s="85"/>
      <c r="Q245" s="84">
        <f t="shared" si="59"/>
        <v>1525</v>
      </c>
      <c r="R245" s="85">
        <f t="shared" si="59"/>
        <v>0.62090000000000001</v>
      </c>
      <c r="S245" s="84">
        <f t="shared" si="59"/>
        <v>261</v>
      </c>
      <c r="T245" s="86">
        <f t="shared" si="59"/>
        <v>0.6905</v>
      </c>
      <c r="V245" s="59" t="s">
        <v>244</v>
      </c>
      <c r="W245" s="59">
        <v>0</v>
      </c>
      <c r="X245" s="60">
        <v>0</v>
      </c>
      <c r="Y245" s="59">
        <v>0</v>
      </c>
      <c r="Z245" s="60">
        <v>0</v>
      </c>
      <c r="AA245" s="59">
        <v>94</v>
      </c>
      <c r="AB245" s="60">
        <v>0.63949999999999996</v>
      </c>
      <c r="AC245" s="59">
        <v>9</v>
      </c>
      <c r="AD245" s="60">
        <v>0.69230000000000003</v>
      </c>
      <c r="AE245" s="59">
        <v>0</v>
      </c>
      <c r="AF245" s="60">
        <v>0</v>
      </c>
      <c r="AG245" s="59">
        <v>0</v>
      </c>
      <c r="AH245" s="60">
        <v>0</v>
      </c>
      <c r="AI245" s="59">
        <v>0</v>
      </c>
      <c r="AJ245" s="60">
        <v>0</v>
      </c>
      <c r="AK245" s="59">
        <v>1525</v>
      </c>
      <c r="AL245" s="60">
        <v>0.62090000000000001</v>
      </c>
      <c r="AM245" s="59">
        <v>261</v>
      </c>
      <c r="AN245" s="60">
        <v>0.6905</v>
      </c>
    </row>
    <row r="246" spans="1:40" ht="18.75">
      <c r="A246" s="149"/>
      <c r="B246" s="106" t="s">
        <v>203</v>
      </c>
      <c r="C246" s="87"/>
      <c r="D246" s="88"/>
      <c r="E246" s="87"/>
      <c r="F246" s="88"/>
      <c r="G246" s="87">
        <f t="shared" si="58"/>
        <v>147</v>
      </c>
      <c r="H246" s="88">
        <f t="shared" si="58"/>
        <v>1</v>
      </c>
      <c r="I246" s="87">
        <f t="shared" si="58"/>
        <v>13</v>
      </c>
      <c r="J246" s="88">
        <f t="shared" si="58"/>
        <v>1</v>
      </c>
      <c r="K246" s="89"/>
      <c r="L246" s="90"/>
      <c r="M246" s="89"/>
      <c r="N246" s="90"/>
      <c r="O246" s="89"/>
      <c r="P246" s="90"/>
      <c r="Q246" s="89">
        <f t="shared" si="59"/>
        <v>2456</v>
      </c>
      <c r="R246" s="90">
        <f t="shared" si="59"/>
        <v>1</v>
      </c>
      <c r="S246" s="89">
        <f t="shared" si="59"/>
        <v>378</v>
      </c>
      <c r="T246" s="91">
        <f t="shared" si="59"/>
        <v>1</v>
      </c>
      <c r="V246" s="59" t="s">
        <v>204</v>
      </c>
      <c r="W246" s="59">
        <v>0</v>
      </c>
      <c r="X246" s="60">
        <v>0</v>
      </c>
      <c r="Y246" s="59">
        <v>0</v>
      </c>
      <c r="Z246" s="60">
        <v>0</v>
      </c>
      <c r="AA246" s="59">
        <v>147</v>
      </c>
      <c r="AB246" s="60">
        <v>1</v>
      </c>
      <c r="AC246" s="59">
        <v>13</v>
      </c>
      <c r="AD246" s="60">
        <v>1</v>
      </c>
      <c r="AE246" s="59">
        <v>0</v>
      </c>
      <c r="AF246" s="60">
        <v>0</v>
      </c>
      <c r="AG246" s="59">
        <v>0</v>
      </c>
      <c r="AH246" s="60">
        <v>0</v>
      </c>
      <c r="AI246" s="59">
        <v>0</v>
      </c>
      <c r="AJ246" s="60">
        <v>0</v>
      </c>
      <c r="AK246" s="59">
        <v>2456</v>
      </c>
      <c r="AL246" s="60">
        <v>1</v>
      </c>
      <c r="AM246" s="59">
        <v>378</v>
      </c>
      <c r="AN246" s="60">
        <v>1</v>
      </c>
    </row>
    <row r="247" spans="1:40" ht="18.75">
      <c r="A247" s="119"/>
      <c r="B247" s="93"/>
      <c r="C247" s="108"/>
      <c r="D247" s="109"/>
      <c r="E247" s="108"/>
      <c r="F247" s="109"/>
      <c r="G247" s="108"/>
      <c r="H247" s="109"/>
      <c r="I247" s="108"/>
      <c r="J247" s="109"/>
      <c r="K247" s="110"/>
      <c r="L247" s="111"/>
      <c r="M247" s="110"/>
      <c r="N247" s="111"/>
      <c r="O247" s="110"/>
      <c r="P247" s="111"/>
      <c r="Q247" s="110"/>
      <c r="R247" s="111"/>
      <c r="S247" s="110"/>
      <c r="T247" s="112"/>
      <c r="V247" s="59"/>
    </row>
    <row r="248" spans="1:40" ht="19.5">
      <c r="A248" s="119"/>
      <c r="B248" s="93"/>
      <c r="C248" s="108"/>
      <c r="D248" s="109"/>
      <c r="E248" s="108"/>
      <c r="F248" s="109"/>
      <c r="G248" s="108"/>
      <c r="H248" s="109"/>
      <c r="I248" s="108"/>
      <c r="J248" s="109"/>
      <c r="K248" s="110"/>
      <c r="L248" s="111"/>
      <c r="M248" s="110"/>
      <c r="N248" s="111"/>
      <c r="O248" s="110"/>
      <c r="P248" s="111"/>
      <c r="Q248" s="110"/>
      <c r="R248" s="111"/>
      <c r="S248" s="110"/>
      <c r="T248" s="112"/>
      <c r="V248" s="58" t="s">
        <v>20</v>
      </c>
      <c r="W248" s="58"/>
      <c r="X248" s="58"/>
      <c r="Y248" s="58"/>
      <c r="Z248" s="58"/>
      <c r="AA248" s="58"/>
      <c r="AB248" s="58"/>
      <c r="AC248" s="58"/>
      <c r="AD248" s="58"/>
      <c r="AE248" s="58"/>
      <c r="AF248" s="58"/>
      <c r="AG248" s="58"/>
      <c r="AH248" s="58"/>
      <c r="AI248" s="58"/>
      <c r="AJ248" s="58"/>
      <c r="AK248" s="58"/>
      <c r="AL248" s="58"/>
      <c r="AM248" s="58"/>
      <c r="AN248" s="58"/>
    </row>
    <row r="249" spans="1:40" ht="18.75">
      <c r="A249" s="149" t="s">
        <v>253</v>
      </c>
      <c r="B249" s="113" t="s">
        <v>240</v>
      </c>
      <c r="C249" s="114"/>
      <c r="D249" s="115"/>
      <c r="E249" s="114"/>
      <c r="F249" s="115"/>
      <c r="G249" s="114">
        <f t="shared" ref="G249:J254" si="60">AA249</f>
        <v>21</v>
      </c>
      <c r="H249" s="115">
        <f t="shared" si="60"/>
        <v>0.14480000000000001</v>
      </c>
      <c r="I249" s="114">
        <f t="shared" si="60"/>
        <v>2</v>
      </c>
      <c r="J249" s="115">
        <f t="shared" si="60"/>
        <v>0.15379999999999999</v>
      </c>
      <c r="K249" s="116"/>
      <c r="L249" s="117"/>
      <c r="M249" s="116"/>
      <c r="N249" s="117"/>
      <c r="O249" s="116"/>
      <c r="P249" s="117"/>
      <c r="Q249" s="116">
        <f t="shared" ref="Q249:T254" si="61">AK249</f>
        <v>238</v>
      </c>
      <c r="R249" s="117">
        <f t="shared" si="61"/>
        <v>9.8299999999999998E-2</v>
      </c>
      <c r="S249" s="116">
        <f t="shared" si="61"/>
        <v>14</v>
      </c>
      <c r="T249" s="118">
        <f t="shared" si="61"/>
        <v>3.6799999999999999E-2</v>
      </c>
      <c r="V249" s="59" t="s">
        <v>240</v>
      </c>
      <c r="W249" s="59">
        <v>0</v>
      </c>
      <c r="X249" s="60">
        <v>0</v>
      </c>
      <c r="Y249" s="59">
        <v>0</v>
      </c>
      <c r="Z249" s="60">
        <v>0</v>
      </c>
      <c r="AA249" s="59">
        <v>21</v>
      </c>
      <c r="AB249" s="60">
        <v>0.14480000000000001</v>
      </c>
      <c r="AC249" s="59">
        <v>2</v>
      </c>
      <c r="AD249" s="60">
        <v>0.15379999999999999</v>
      </c>
      <c r="AE249" s="59">
        <v>0</v>
      </c>
      <c r="AF249" s="60">
        <v>0</v>
      </c>
      <c r="AG249" s="59">
        <v>0</v>
      </c>
      <c r="AH249" s="60">
        <v>0</v>
      </c>
      <c r="AI249" s="59">
        <v>0</v>
      </c>
      <c r="AJ249" s="60">
        <v>0</v>
      </c>
      <c r="AK249" s="59">
        <v>238</v>
      </c>
      <c r="AL249" s="60">
        <v>9.8299999999999998E-2</v>
      </c>
      <c r="AM249" s="59">
        <v>14</v>
      </c>
      <c r="AN249" s="60">
        <v>3.6799999999999999E-2</v>
      </c>
    </row>
    <row r="250" spans="1:40" ht="18.75">
      <c r="A250" s="149"/>
      <c r="B250" s="105" t="s">
        <v>241</v>
      </c>
      <c r="C250" s="82"/>
      <c r="D250" s="83"/>
      <c r="E250" s="82"/>
      <c r="F250" s="83"/>
      <c r="G250" s="82">
        <f t="shared" si="60"/>
        <v>29</v>
      </c>
      <c r="H250" s="83">
        <f t="shared" si="60"/>
        <v>0.2</v>
      </c>
      <c r="I250" s="82">
        <f t="shared" si="60"/>
        <v>1</v>
      </c>
      <c r="J250" s="83">
        <f t="shared" si="60"/>
        <v>7.6899999999999996E-2</v>
      </c>
      <c r="K250" s="84"/>
      <c r="L250" s="85"/>
      <c r="M250" s="84"/>
      <c r="N250" s="85"/>
      <c r="O250" s="84"/>
      <c r="P250" s="85"/>
      <c r="Q250" s="84">
        <f t="shared" si="61"/>
        <v>343</v>
      </c>
      <c r="R250" s="85">
        <f t="shared" si="61"/>
        <v>0.1416</v>
      </c>
      <c r="S250" s="84">
        <f t="shared" si="61"/>
        <v>25</v>
      </c>
      <c r="T250" s="86">
        <f t="shared" si="61"/>
        <v>6.5799999999999997E-2</v>
      </c>
      <c r="V250" s="59" t="s">
        <v>241</v>
      </c>
      <c r="W250" s="59">
        <v>0</v>
      </c>
      <c r="X250" s="60">
        <v>0</v>
      </c>
      <c r="Y250" s="59">
        <v>0</v>
      </c>
      <c r="Z250" s="60">
        <v>0</v>
      </c>
      <c r="AA250" s="59">
        <v>29</v>
      </c>
      <c r="AB250" s="60">
        <v>0.2</v>
      </c>
      <c r="AC250" s="59">
        <v>1</v>
      </c>
      <c r="AD250" s="60">
        <v>7.6899999999999996E-2</v>
      </c>
      <c r="AE250" s="59">
        <v>0</v>
      </c>
      <c r="AF250" s="60">
        <v>0</v>
      </c>
      <c r="AG250" s="59">
        <v>0</v>
      </c>
      <c r="AH250" s="60">
        <v>0</v>
      </c>
      <c r="AI250" s="59">
        <v>0</v>
      </c>
      <c r="AJ250" s="60">
        <v>0</v>
      </c>
      <c r="AK250" s="59">
        <v>343</v>
      </c>
      <c r="AL250" s="60">
        <v>0.1416</v>
      </c>
      <c r="AM250" s="59">
        <v>25</v>
      </c>
      <c r="AN250" s="60">
        <v>6.5799999999999997E-2</v>
      </c>
    </row>
    <row r="251" spans="1:40" ht="18.75">
      <c r="A251" s="149"/>
      <c r="B251" s="105" t="s">
        <v>242</v>
      </c>
      <c r="C251" s="82"/>
      <c r="D251" s="83"/>
      <c r="E251" s="82"/>
      <c r="F251" s="83"/>
      <c r="G251" s="82">
        <f t="shared" si="60"/>
        <v>18</v>
      </c>
      <c r="H251" s="83">
        <f t="shared" si="60"/>
        <v>0.1241</v>
      </c>
      <c r="I251" s="82">
        <f t="shared" si="60"/>
        <v>5</v>
      </c>
      <c r="J251" s="83">
        <f t="shared" si="60"/>
        <v>0.3846</v>
      </c>
      <c r="K251" s="84"/>
      <c r="L251" s="85"/>
      <c r="M251" s="84"/>
      <c r="N251" s="85"/>
      <c r="O251" s="84"/>
      <c r="P251" s="85"/>
      <c r="Q251" s="84">
        <f t="shared" si="61"/>
        <v>469</v>
      </c>
      <c r="R251" s="85">
        <f t="shared" si="61"/>
        <v>0.19359999999999999</v>
      </c>
      <c r="S251" s="84">
        <f t="shared" si="61"/>
        <v>64</v>
      </c>
      <c r="T251" s="86">
        <f t="shared" si="61"/>
        <v>0.16839999999999999</v>
      </c>
      <c r="V251" s="59" t="s">
        <v>242</v>
      </c>
      <c r="W251" s="59">
        <v>0</v>
      </c>
      <c r="X251" s="60">
        <v>0</v>
      </c>
      <c r="Y251" s="59">
        <v>0</v>
      </c>
      <c r="Z251" s="60">
        <v>0</v>
      </c>
      <c r="AA251" s="59">
        <v>18</v>
      </c>
      <c r="AB251" s="60">
        <v>0.1241</v>
      </c>
      <c r="AC251" s="59">
        <v>5</v>
      </c>
      <c r="AD251" s="60">
        <v>0.3846</v>
      </c>
      <c r="AE251" s="59">
        <v>0</v>
      </c>
      <c r="AF251" s="60">
        <v>0</v>
      </c>
      <c r="AG251" s="59">
        <v>0</v>
      </c>
      <c r="AH251" s="60">
        <v>0</v>
      </c>
      <c r="AI251" s="59">
        <v>0</v>
      </c>
      <c r="AJ251" s="60">
        <v>0</v>
      </c>
      <c r="AK251" s="59">
        <v>469</v>
      </c>
      <c r="AL251" s="60">
        <v>0.19359999999999999</v>
      </c>
      <c r="AM251" s="59">
        <v>64</v>
      </c>
      <c r="AN251" s="60">
        <v>0.16839999999999999</v>
      </c>
    </row>
    <row r="252" spans="1:40" ht="18.75">
      <c r="A252" s="149"/>
      <c r="B252" s="105" t="s">
        <v>243</v>
      </c>
      <c r="C252" s="82"/>
      <c r="D252" s="83"/>
      <c r="E252" s="82"/>
      <c r="F252" s="83"/>
      <c r="G252" s="82">
        <f t="shared" si="60"/>
        <v>44</v>
      </c>
      <c r="H252" s="83">
        <f t="shared" si="60"/>
        <v>0.3034</v>
      </c>
      <c r="I252" s="82">
        <f t="shared" si="60"/>
        <v>1</v>
      </c>
      <c r="J252" s="83">
        <f t="shared" si="60"/>
        <v>7.6899999999999996E-2</v>
      </c>
      <c r="K252" s="84"/>
      <c r="L252" s="85"/>
      <c r="M252" s="84"/>
      <c r="N252" s="85"/>
      <c r="O252" s="84"/>
      <c r="P252" s="85"/>
      <c r="Q252" s="84">
        <f t="shared" si="61"/>
        <v>769</v>
      </c>
      <c r="R252" s="85">
        <f t="shared" si="61"/>
        <v>0.3175</v>
      </c>
      <c r="S252" s="84">
        <f t="shared" si="61"/>
        <v>102</v>
      </c>
      <c r="T252" s="86">
        <f t="shared" si="61"/>
        <v>0.26840000000000003</v>
      </c>
      <c r="V252" s="59" t="s">
        <v>243</v>
      </c>
      <c r="W252" s="59">
        <v>0</v>
      </c>
      <c r="X252" s="60">
        <v>0</v>
      </c>
      <c r="Y252" s="59">
        <v>0</v>
      </c>
      <c r="Z252" s="60">
        <v>0</v>
      </c>
      <c r="AA252" s="59">
        <v>44</v>
      </c>
      <c r="AB252" s="60">
        <v>0.3034</v>
      </c>
      <c r="AC252" s="59">
        <v>1</v>
      </c>
      <c r="AD252" s="60">
        <v>7.6899999999999996E-2</v>
      </c>
      <c r="AE252" s="59">
        <v>0</v>
      </c>
      <c r="AF252" s="60">
        <v>0</v>
      </c>
      <c r="AG252" s="59">
        <v>0</v>
      </c>
      <c r="AH252" s="60">
        <v>0</v>
      </c>
      <c r="AI252" s="59">
        <v>0</v>
      </c>
      <c r="AJ252" s="60">
        <v>0</v>
      </c>
      <c r="AK252" s="59">
        <v>769</v>
      </c>
      <c r="AL252" s="60">
        <v>0.3175</v>
      </c>
      <c r="AM252" s="59">
        <v>102</v>
      </c>
      <c r="AN252" s="60">
        <v>0.26840000000000003</v>
      </c>
    </row>
    <row r="253" spans="1:40" ht="18.75">
      <c r="A253" s="149"/>
      <c r="B253" s="105" t="s">
        <v>244</v>
      </c>
      <c r="C253" s="82"/>
      <c r="D253" s="83"/>
      <c r="E253" s="82"/>
      <c r="F253" s="83"/>
      <c r="G253" s="82">
        <f t="shared" si="60"/>
        <v>33</v>
      </c>
      <c r="H253" s="83">
        <f t="shared" si="60"/>
        <v>0.2276</v>
      </c>
      <c r="I253" s="82">
        <f t="shared" si="60"/>
        <v>4</v>
      </c>
      <c r="J253" s="83">
        <f t="shared" si="60"/>
        <v>0.30769999999999997</v>
      </c>
      <c r="K253" s="84"/>
      <c r="L253" s="85"/>
      <c r="M253" s="84"/>
      <c r="N253" s="85"/>
      <c r="O253" s="84"/>
      <c r="P253" s="85"/>
      <c r="Q253" s="84">
        <f t="shared" si="61"/>
        <v>603</v>
      </c>
      <c r="R253" s="85">
        <f t="shared" si="61"/>
        <v>0.249</v>
      </c>
      <c r="S253" s="84">
        <f t="shared" si="61"/>
        <v>175</v>
      </c>
      <c r="T253" s="86">
        <f t="shared" si="61"/>
        <v>0.46050000000000002</v>
      </c>
      <c r="V253" s="59" t="s">
        <v>244</v>
      </c>
      <c r="W253" s="59">
        <v>0</v>
      </c>
      <c r="X253" s="60">
        <v>0</v>
      </c>
      <c r="Y253" s="59">
        <v>0</v>
      </c>
      <c r="Z253" s="60">
        <v>0</v>
      </c>
      <c r="AA253" s="59">
        <v>33</v>
      </c>
      <c r="AB253" s="60">
        <v>0.2276</v>
      </c>
      <c r="AC253" s="59">
        <v>4</v>
      </c>
      <c r="AD253" s="60">
        <v>0.30769999999999997</v>
      </c>
      <c r="AE253" s="59">
        <v>0</v>
      </c>
      <c r="AF253" s="60">
        <v>0</v>
      </c>
      <c r="AG253" s="59">
        <v>0</v>
      </c>
      <c r="AH253" s="60">
        <v>0</v>
      </c>
      <c r="AI253" s="59">
        <v>0</v>
      </c>
      <c r="AJ253" s="60">
        <v>0</v>
      </c>
      <c r="AK253" s="59">
        <v>603</v>
      </c>
      <c r="AL253" s="60">
        <v>0.249</v>
      </c>
      <c r="AM253" s="59">
        <v>175</v>
      </c>
      <c r="AN253" s="60">
        <v>0.46050000000000002</v>
      </c>
    </row>
    <row r="254" spans="1:40" ht="18.75">
      <c r="A254" s="149"/>
      <c r="B254" s="106" t="s">
        <v>203</v>
      </c>
      <c r="C254" s="87"/>
      <c r="D254" s="88"/>
      <c r="E254" s="87"/>
      <c r="F254" s="88"/>
      <c r="G254" s="87">
        <f t="shared" si="60"/>
        <v>145</v>
      </c>
      <c r="H254" s="88">
        <f t="shared" si="60"/>
        <v>1</v>
      </c>
      <c r="I254" s="87">
        <f t="shared" si="60"/>
        <v>13</v>
      </c>
      <c r="J254" s="88">
        <f t="shared" si="60"/>
        <v>1</v>
      </c>
      <c r="K254" s="89"/>
      <c r="L254" s="90"/>
      <c r="M254" s="89"/>
      <c r="N254" s="90"/>
      <c r="O254" s="89"/>
      <c r="P254" s="90"/>
      <c r="Q254" s="89">
        <f t="shared" si="61"/>
        <v>2422</v>
      </c>
      <c r="R254" s="90">
        <f t="shared" si="61"/>
        <v>1</v>
      </c>
      <c r="S254" s="89">
        <f t="shared" si="61"/>
        <v>380</v>
      </c>
      <c r="T254" s="91">
        <f t="shared" si="61"/>
        <v>1</v>
      </c>
      <c r="V254" s="59" t="s">
        <v>204</v>
      </c>
      <c r="W254" s="59">
        <v>0</v>
      </c>
      <c r="X254" s="60">
        <v>0</v>
      </c>
      <c r="Y254" s="59">
        <v>0</v>
      </c>
      <c r="Z254" s="60">
        <v>0</v>
      </c>
      <c r="AA254" s="59">
        <v>145</v>
      </c>
      <c r="AB254" s="60">
        <v>1</v>
      </c>
      <c r="AC254" s="59">
        <v>13</v>
      </c>
      <c r="AD254" s="60">
        <v>1</v>
      </c>
      <c r="AE254" s="59">
        <v>0</v>
      </c>
      <c r="AF254" s="60">
        <v>0</v>
      </c>
      <c r="AG254" s="59">
        <v>0</v>
      </c>
      <c r="AH254" s="60">
        <v>0</v>
      </c>
      <c r="AI254" s="59">
        <v>0</v>
      </c>
      <c r="AJ254" s="60">
        <v>0</v>
      </c>
      <c r="AK254" s="59">
        <v>2422</v>
      </c>
      <c r="AL254" s="60">
        <v>1</v>
      </c>
      <c r="AM254" s="59">
        <v>380</v>
      </c>
      <c r="AN254" s="60">
        <v>1</v>
      </c>
    </row>
    <row r="255" spans="1:40" ht="18.75">
      <c r="A255" s="119"/>
      <c r="B255" s="93"/>
      <c r="C255" s="108"/>
      <c r="D255" s="109"/>
      <c r="E255" s="108"/>
      <c r="F255" s="109"/>
      <c r="G255" s="108"/>
      <c r="H255" s="109"/>
      <c r="I255" s="108"/>
      <c r="J255" s="109"/>
      <c r="K255" s="110"/>
      <c r="L255" s="111"/>
      <c r="M255" s="110"/>
      <c r="N255" s="111"/>
      <c r="O255" s="110"/>
      <c r="P255" s="111"/>
      <c r="Q255" s="110"/>
      <c r="R255" s="111"/>
      <c r="S255" s="110"/>
      <c r="T255" s="112"/>
      <c r="V255" s="59"/>
    </row>
    <row r="256" spans="1:40" ht="19.5">
      <c r="A256" s="119"/>
      <c r="B256" s="93"/>
      <c r="C256" s="108"/>
      <c r="D256" s="109"/>
      <c r="E256" s="108"/>
      <c r="F256" s="109"/>
      <c r="G256" s="108"/>
      <c r="H256" s="109"/>
      <c r="I256" s="108"/>
      <c r="J256" s="109"/>
      <c r="K256" s="110"/>
      <c r="L256" s="111"/>
      <c r="M256" s="110"/>
      <c r="N256" s="111"/>
      <c r="O256" s="110"/>
      <c r="P256" s="111"/>
      <c r="Q256" s="110"/>
      <c r="R256" s="111"/>
      <c r="S256" s="110"/>
      <c r="T256" s="112"/>
      <c r="V256" s="58" t="s">
        <v>21</v>
      </c>
      <c r="W256" s="58"/>
      <c r="X256" s="58"/>
      <c r="Y256" s="58"/>
      <c r="Z256" s="58"/>
      <c r="AA256" s="58"/>
      <c r="AB256" s="58"/>
      <c r="AC256" s="58"/>
      <c r="AD256" s="58"/>
      <c r="AE256" s="58"/>
      <c r="AF256" s="58"/>
      <c r="AG256" s="58"/>
      <c r="AH256" s="58"/>
      <c r="AI256" s="58"/>
      <c r="AJ256" s="58"/>
      <c r="AK256" s="58"/>
      <c r="AL256" s="58"/>
      <c r="AM256" s="58"/>
      <c r="AN256" s="58"/>
    </row>
    <row r="257" spans="1:40" ht="18.75">
      <c r="A257" s="149" t="s">
        <v>254</v>
      </c>
      <c r="B257" s="113" t="s">
        <v>240</v>
      </c>
      <c r="C257" s="114"/>
      <c r="D257" s="115"/>
      <c r="E257" s="114"/>
      <c r="F257" s="115"/>
      <c r="G257" s="114">
        <f t="shared" ref="G257:J262" si="62">AA257</f>
        <v>14</v>
      </c>
      <c r="H257" s="115">
        <f t="shared" si="62"/>
        <v>9.7900000000000001E-2</v>
      </c>
      <c r="I257" s="114">
        <f t="shared" si="62"/>
        <v>3</v>
      </c>
      <c r="J257" s="115">
        <f t="shared" si="62"/>
        <v>0.23080000000000001</v>
      </c>
      <c r="K257" s="116"/>
      <c r="L257" s="117"/>
      <c r="M257" s="116"/>
      <c r="N257" s="117"/>
      <c r="O257" s="116"/>
      <c r="P257" s="117"/>
      <c r="Q257" s="116">
        <f t="shared" ref="Q257:T262" si="63">AK257</f>
        <v>158</v>
      </c>
      <c r="R257" s="117">
        <f t="shared" si="63"/>
        <v>6.6000000000000003E-2</v>
      </c>
      <c r="S257" s="116">
        <f t="shared" si="63"/>
        <v>6</v>
      </c>
      <c r="T257" s="118">
        <f t="shared" si="63"/>
        <v>1.6E-2</v>
      </c>
      <c r="V257" s="59" t="s">
        <v>240</v>
      </c>
      <c r="W257" s="59">
        <v>0</v>
      </c>
      <c r="X257" s="60">
        <v>0</v>
      </c>
      <c r="Y257" s="59">
        <v>0</v>
      </c>
      <c r="Z257" s="60">
        <v>0</v>
      </c>
      <c r="AA257" s="59">
        <v>14</v>
      </c>
      <c r="AB257" s="60">
        <v>9.7900000000000001E-2</v>
      </c>
      <c r="AC257" s="59">
        <v>3</v>
      </c>
      <c r="AD257" s="60">
        <v>0.23080000000000001</v>
      </c>
      <c r="AE257" s="59">
        <v>0</v>
      </c>
      <c r="AF257" s="60">
        <v>0</v>
      </c>
      <c r="AG257" s="59">
        <v>0</v>
      </c>
      <c r="AH257" s="60">
        <v>0</v>
      </c>
      <c r="AI257" s="59">
        <v>0</v>
      </c>
      <c r="AJ257" s="60">
        <v>0</v>
      </c>
      <c r="AK257" s="59">
        <v>158</v>
      </c>
      <c r="AL257" s="60">
        <v>6.6000000000000003E-2</v>
      </c>
      <c r="AM257" s="59">
        <v>6</v>
      </c>
      <c r="AN257" s="60">
        <v>1.6E-2</v>
      </c>
    </row>
    <row r="258" spans="1:40" ht="18.75">
      <c r="A258" s="149"/>
      <c r="B258" s="105" t="s">
        <v>241</v>
      </c>
      <c r="C258" s="82"/>
      <c r="D258" s="83"/>
      <c r="E258" s="82"/>
      <c r="F258" s="83"/>
      <c r="G258" s="82">
        <f t="shared" si="62"/>
        <v>15</v>
      </c>
      <c r="H258" s="83">
        <f t="shared" si="62"/>
        <v>0.10489999999999999</v>
      </c>
      <c r="I258" s="82">
        <f t="shared" si="62"/>
        <v>1</v>
      </c>
      <c r="J258" s="83">
        <f t="shared" si="62"/>
        <v>7.6899999999999996E-2</v>
      </c>
      <c r="K258" s="84"/>
      <c r="L258" s="85"/>
      <c r="M258" s="84"/>
      <c r="N258" s="85"/>
      <c r="O258" s="84"/>
      <c r="P258" s="85"/>
      <c r="Q258" s="84">
        <f t="shared" si="63"/>
        <v>299</v>
      </c>
      <c r="R258" s="85">
        <f t="shared" si="63"/>
        <v>0.1249</v>
      </c>
      <c r="S258" s="84">
        <f t="shared" si="63"/>
        <v>25</v>
      </c>
      <c r="T258" s="86">
        <f t="shared" si="63"/>
        <v>6.6500000000000004E-2</v>
      </c>
      <c r="V258" s="59" t="s">
        <v>241</v>
      </c>
      <c r="W258" s="59">
        <v>0</v>
      </c>
      <c r="X258" s="60">
        <v>0</v>
      </c>
      <c r="Y258" s="59">
        <v>0</v>
      </c>
      <c r="Z258" s="60">
        <v>0</v>
      </c>
      <c r="AA258" s="59">
        <v>15</v>
      </c>
      <c r="AB258" s="60">
        <v>0.10489999999999999</v>
      </c>
      <c r="AC258" s="59">
        <v>1</v>
      </c>
      <c r="AD258" s="60">
        <v>7.6899999999999996E-2</v>
      </c>
      <c r="AE258" s="59">
        <v>0</v>
      </c>
      <c r="AF258" s="60">
        <v>0</v>
      </c>
      <c r="AG258" s="59">
        <v>0</v>
      </c>
      <c r="AH258" s="60">
        <v>0</v>
      </c>
      <c r="AI258" s="59">
        <v>0</v>
      </c>
      <c r="AJ258" s="60">
        <v>0</v>
      </c>
      <c r="AK258" s="59">
        <v>299</v>
      </c>
      <c r="AL258" s="60">
        <v>0.1249</v>
      </c>
      <c r="AM258" s="59">
        <v>25</v>
      </c>
      <c r="AN258" s="60">
        <v>6.6500000000000004E-2</v>
      </c>
    </row>
    <row r="259" spans="1:40" ht="18.75">
      <c r="A259" s="149"/>
      <c r="B259" s="105" t="s">
        <v>242</v>
      </c>
      <c r="C259" s="82"/>
      <c r="D259" s="83"/>
      <c r="E259" s="82"/>
      <c r="F259" s="83"/>
      <c r="G259" s="82">
        <f t="shared" si="62"/>
        <v>37</v>
      </c>
      <c r="H259" s="83">
        <f t="shared" si="62"/>
        <v>0.25869999999999999</v>
      </c>
      <c r="I259" s="82">
        <f t="shared" si="62"/>
        <v>5</v>
      </c>
      <c r="J259" s="83">
        <f t="shared" si="62"/>
        <v>0.3846</v>
      </c>
      <c r="K259" s="84"/>
      <c r="L259" s="85"/>
      <c r="M259" s="84"/>
      <c r="N259" s="85"/>
      <c r="O259" s="84"/>
      <c r="P259" s="85"/>
      <c r="Q259" s="84">
        <f t="shared" si="63"/>
        <v>592</v>
      </c>
      <c r="R259" s="85">
        <f t="shared" si="63"/>
        <v>0.24740000000000001</v>
      </c>
      <c r="S259" s="84">
        <f t="shared" si="63"/>
        <v>71</v>
      </c>
      <c r="T259" s="86">
        <f t="shared" si="63"/>
        <v>0.1888</v>
      </c>
      <c r="V259" s="59" t="s">
        <v>242</v>
      </c>
      <c r="W259" s="59">
        <v>0</v>
      </c>
      <c r="X259" s="60">
        <v>0</v>
      </c>
      <c r="Y259" s="59">
        <v>0</v>
      </c>
      <c r="Z259" s="60">
        <v>0</v>
      </c>
      <c r="AA259" s="59">
        <v>37</v>
      </c>
      <c r="AB259" s="60">
        <v>0.25869999999999999</v>
      </c>
      <c r="AC259" s="59">
        <v>5</v>
      </c>
      <c r="AD259" s="60">
        <v>0.3846</v>
      </c>
      <c r="AE259" s="59">
        <v>0</v>
      </c>
      <c r="AF259" s="60">
        <v>0</v>
      </c>
      <c r="AG259" s="59">
        <v>0</v>
      </c>
      <c r="AH259" s="60">
        <v>0</v>
      </c>
      <c r="AI259" s="59">
        <v>0</v>
      </c>
      <c r="AJ259" s="60">
        <v>0</v>
      </c>
      <c r="AK259" s="59">
        <v>592</v>
      </c>
      <c r="AL259" s="60">
        <v>0.24740000000000001</v>
      </c>
      <c r="AM259" s="59">
        <v>71</v>
      </c>
      <c r="AN259" s="60">
        <v>0.1888</v>
      </c>
    </row>
    <row r="260" spans="1:40" ht="18.75">
      <c r="A260" s="149"/>
      <c r="B260" s="105" t="s">
        <v>243</v>
      </c>
      <c r="C260" s="82"/>
      <c r="D260" s="83"/>
      <c r="E260" s="82"/>
      <c r="F260" s="83"/>
      <c r="G260" s="82">
        <f t="shared" si="62"/>
        <v>48</v>
      </c>
      <c r="H260" s="83">
        <f t="shared" si="62"/>
        <v>0.3357</v>
      </c>
      <c r="I260" s="82">
        <f t="shared" si="62"/>
        <v>3</v>
      </c>
      <c r="J260" s="83">
        <f t="shared" si="62"/>
        <v>0.23080000000000001</v>
      </c>
      <c r="K260" s="84"/>
      <c r="L260" s="85"/>
      <c r="M260" s="84"/>
      <c r="N260" s="85"/>
      <c r="O260" s="84"/>
      <c r="P260" s="85"/>
      <c r="Q260" s="84">
        <f t="shared" si="63"/>
        <v>806</v>
      </c>
      <c r="R260" s="85">
        <f t="shared" si="63"/>
        <v>0.33679999999999999</v>
      </c>
      <c r="S260" s="84">
        <f t="shared" si="63"/>
        <v>144</v>
      </c>
      <c r="T260" s="86">
        <f t="shared" si="63"/>
        <v>0.38300000000000001</v>
      </c>
      <c r="V260" s="59" t="s">
        <v>243</v>
      </c>
      <c r="W260" s="59">
        <v>0</v>
      </c>
      <c r="X260" s="60">
        <v>0</v>
      </c>
      <c r="Y260" s="59">
        <v>0</v>
      </c>
      <c r="Z260" s="60">
        <v>0</v>
      </c>
      <c r="AA260" s="59">
        <v>48</v>
      </c>
      <c r="AB260" s="60">
        <v>0.3357</v>
      </c>
      <c r="AC260" s="59">
        <v>3</v>
      </c>
      <c r="AD260" s="60">
        <v>0.23080000000000001</v>
      </c>
      <c r="AE260" s="59">
        <v>0</v>
      </c>
      <c r="AF260" s="60">
        <v>0</v>
      </c>
      <c r="AG260" s="59">
        <v>0</v>
      </c>
      <c r="AH260" s="60">
        <v>0</v>
      </c>
      <c r="AI260" s="59">
        <v>0</v>
      </c>
      <c r="AJ260" s="60">
        <v>0</v>
      </c>
      <c r="AK260" s="59">
        <v>806</v>
      </c>
      <c r="AL260" s="60">
        <v>0.33679999999999999</v>
      </c>
      <c r="AM260" s="59">
        <v>144</v>
      </c>
      <c r="AN260" s="60">
        <v>0.38300000000000001</v>
      </c>
    </row>
    <row r="261" spans="1:40" ht="18.75">
      <c r="A261" s="149"/>
      <c r="B261" s="105" t="s">
        <v>244</v>
      </c>
      <c r="C261" s="82"/>
      <c r="D261" s="83"/>
      <c r="E261" s="82"/>
      <c r="F261" s="83"/>
      <c r="G261" s="82">
        <f t="shared" si="62"/>
        <v>29</v>
      </c>
      <c r="H261" s="83">
        <f t="shared" si="62"/>
        <v>0.20280000000000001</v>
      </c>
      <c r="I261" s="82">
        <f t="shared" si="62"/>
        <v>1</v>
      </c>
      <c r="J261" s="83">
        <f t="shared" si="62"/>
        <v>7.6899999999999996E-2</v>
      </c>
      <c r="K261" s="84"/>
      <c r="L261" s="85"/>
      <c r="M261" s="84"/>
      <c r="N261" s="85"/>
      <c r="O261" s="84"/>
      <c r="P261" s="85"/>
      <c r="Q261" s="84">
        <f t="shared" si="63"/>
        <v>538</v>
      </c>
      <c r="R261" s="85">
        <f t="shared" si="63"/>
        <v>0.2248</v>
      </c>
      <c r="S261" s="84">
        <f t="shared" si="63"/>
        <v>130</v>
      </c>
      <c r="T261" s="86">
        <f t="shared" si="63"/>
        <v>0.34570000000000001</v>
      </c>
      <c r="V261" s="59" t="s">
        <v>244</v>
      </c>
      <c r="W261" s="59">
        <v>0</v>
      </c>
      <c r="X261" s="60">
        <v>0</v>
      </c>
      <c r="Y261" s="59">
        <v>0</v>
      </c>
      <c r="Z261" s="60">
        <v>0</v>
      </c>
      <c r="AA261" s="59">
        <v>29</v>
      </c>
      <c r="AB261" s="60">
        <v>0.20280000000000001</v>
      </c>
      <c r="AC261" s="59">
        <v>1</v>
      </c>
      <c r="AD261" s="60">
        <v>7.6899999999999996E-2</v>
      </c>
      <c r="AE261" s="59">
        <v>0</v>
      </c>
      <c r="AF261" s="60">
        <v>0</v>
      </c>
      <c r="AG261" s="59">
        <v>0</v>
      </c>
      <c r="AH261" s="60">
        <v>0</v>
      </c>
      <c r="AI261" s="59">
        <v>0</v>
      </c>
      <c r="AJ261" s="60">
        <v>0</v>
      </c>
      <c r="AK261" s="59">
        <v>538</v>
      </c>
      <c r="AL261" s="60">
        <v>0.2248</v>
      </c>
      <c r="AM261" s="59">
        <v>130</v>
      </c>
      <c r="AN261" s="60">
        <v>0.34570000000000001</v>
      </c>
    </row>
    <row r="262" spans="1:40" ht="18.75">
      <c r="A262" s="149"/>
      <c r="B262" s="106" t="s">
        <v>203</v>
      </c>
      <c r="C262" s="87"/>
      <c r="D262" s="88"/>
      <c r="E262" s="87"/>
      <c r="F262" s="88"/>
      <c r="G262" s="87">
        <f t="shared" si="62"/>
        <v>143</v>
      </c>
      <c r="H262" s="88">
        <f t="shared" si="62"/>
        <v>1</v>
      </c>
      <c r="I262" s="87">
        <f t="shared" si="62"/>
        <v>13</v>
      </c>
      <c r="J262" s="88">
        <f t="shared" si="62"/>
        <v>1</v>
      </c>
      <c r="K262" s="89"/>
      <c r="L262" s="90"/>
      <c r="M262" s="89"/>
      <c r="N262" s="90"/>
      <c r="O262" s="89"/>
      <c r="P262" s="90"/>
      <c r="Q262" s="89">
        <f t="shared" si="63"/>
        <v>2393</v>
      </c>
      <c r="R262" s="90">
        <f t="shared" si="63"/>
        <v>1</v>
      </c>
      <c r="S262" s="89">
        <f t="shared" si="63"/>
        <v>376</v>
      </c>
      <c r="T262" s="91">
        <f t="shared" si="63"/>
        <v>1</v>
      </c>
      <c r="V262" s="59" t="s">
        <v>204</v>
      </c>
      <c r="W262" s="59">
        <v>0</v>
      </c>
      <c r="X262" s="60">
        <v>0</v>
      </c>
      <c r="Y262" s="59">
        <v>0</v>
      </c>
      <c r="Z262" s="60">
        <v>0</v>
      </c>
      <c r="AA262" s="59">
        <v>143</v>
      </c>
      <c r="AB262" s="60">
        <v>1</v>
      </c>
      <c r="AC262" s="59">
        <v>13</v>
      </c>
      <c r="AD262" s="60">
        <v>1</v>
      </c>
      <c r="AE262" s="59">
        <v>0</v>
      </c>
      <c r="AF262" s="60">
        <v>0</v>
      </c>
      <c r="AG262" s="59">
        <v>0</v>
      </c>
      <c r="AH262" s="60">
        <v>0</v>
      </c>
      <c r="AI262" s="59">
        <v>0</v>
      </c>
      <c r="AJ262" s="60">
        <v>0</v>
      </c>
      <c r="AK262" s="59">
        <v>2393</v>
      </c>
      <c r="AL262" s="60">
        <v>1</v>
      </c>
      <c r="AM262" s="59">
        <v>376</v>
      </c>
      <c r="AN262" s="60">
        <v>1</v>
      </c>
    </row>
    <row r="263" spans="1:40" ht="18.75">
      <c r="A263" s="119"/>
      <c r="B263" s="93"/>
      <c r="C263" s="108"/>
      <c r="D263" s="109"/>
      <c r="E263" s="108"/>
      <c r="F263" s="109"/>
      <c r="G263" s="108"/>
      <c r="H263" s="109"/>
      <c r="I263" s="108"/>
      <c r="J263" s="109"/>
      <c r="K263" s="110"/>
      <c r="L263" s="111"/>
      <c r="M263" s="110"/>
      <c r="N263" s="111"/>
      <c r="O263" s="110"/>
      <c r="P263" s="111"/>
      <c r="Q263" s="110"/>
      <c r="R263" s="111"/>
      <c r="S263" s="110"/>
      <c r="T263" s="112"/>
      <c r="V263" s="59"/>
    </row>
    <row r="264" spans="1:40" ht="19.5">
      <c r="A264" s="119"/>
      <c r="B264" s="93"/>
      <c r="C264" s="108"/>
      <c r="D264" s="109"/>
      <c r="E264" s="108"/>
      <c r="F264" s="109"/>
      <c r="G264" s="108"/>
      <c r="H264" s="109"/>
      <c r="I264" s="108"/>
      <c r="J264" s="109"/>
      <c r="K264" s="110"/>
      <c r="L264" s="111"/>
      <c r="M264" s="110"/>
      <c r="N264" s="111"/>
      <c r="O264" s="110"/>
      <c r="P264" s="111"/>
      <c r="Q264" s="110"/>
      <c r="R264" s="111"/>
      <c r="S264" s="110"/>
      <c r="T264" s="112"/>
      <c r="V264" s="58" t="s">
        <v>22</v>
      </c>
      <c r="W264" s="58"/>
      <c r="X264" s="58"/>
      <c r="Y264" s="58"/>
      <c r="Z264" s="58"/>
      <c r="AA264" s="58"/>
      <c r="AB264" s="58"/>
      <c r="AC264" s="58"/>
      <c r="AD264" s="58"/>
      <c r="AE264" s="58"/>
      <c r="AF264" s="58"/>
      <c r="AG264" s="58"/>
      <c r="AH264" s="58"/>
      <c r="AI264" s="58"/>
      <c r="AJ264" s="58"/>
      <c r="AK264" s="58"/>
      <c r="AL264" s="58"/>
      <c r="AM264" s="58"/>
      <c r="AN264" s="58"/>
    </row>
    <row r="265" spans="1:40" ht="18.75">
      <c r="A265" s="149" t="s">
        <v>255</v>
      </c>
      <c r="B265" s="113" t="s">
        <v>240</v>
      </c>
      <c r="C265" s="114"/>
      <c r="D265" s="115"/>
      <c r="E265" s="114"/>
      <c r="F265" s="115"/>
      <c r="G265" s="114">
        <f t="shared" ref="G265:J270" si="64">AA265</f>
        <v>1</v>
      </c>
      <c r="H265" s="115">
        <f t="shared" si="64"/>
        <v>7.0000000000000001E-3</v>
      </c>
      <c r="I265" s="114">
        <f t="shared" si="64"/>
        <v>1</v>
      </c>
      <c r="J265" s="115">
        <f t="shared" si="64"/>
        <v>7.6899999999999996E-2</v>
      </c>
      <c r="K265" s="116"/>
      <c r="L265" s="117"/>
      <c r="M265" s="116"/>
      <c r="N265" s="117"/>
      <c r="O265" s="116"/>
      <c r="P265" s="117"/>
      <c r="Q265" s="116">
        <f t="shared" ref="Q265:T270" si="65">AK265</f>
        <v>74</v>
      </c>
      <c r="R265" s="117">
        <f t="shared" si="65"/>
        <v>3.09E-2</v>
      </c>
      <c r="S265" s="116">
        <f t="shared" si="65"/>
        <v>3</v>
      </c>
      <c r="T265" s="118">
        <f t="shared" si="65"/>
        <v>8.0000000000000002E-3</v>
      </c>
      <c r="V265" s="59" t="s">
        <v>240</v>
      </c>
      <c r="W265" s="59">
        <v>0</v>
      </c>
      <c r="X265" s="60">
        <v>0</v>
      </c>
      <c r="Y265" s="59">
        <v>0</v>
      </c>
      <c r="Z265" s="60">
        <v>0</v>
      </c>
      <c r="AA265" s="59">
        <v>1</v>
      </c>
      <c r="AB265" s="60">
        <v>7.0000000000000001E-3</v>
      </c>
      <c r="AC265" s="59">
        <v>1</v>
      </c>
      <c r="AD265" s="60">
        <v>7.6899999999999996E-2</v>
      </c>
      <c r="AE265" s="59">
        <v>0</v>
      </c>
      <c r="AF265" s="60">
        <v>0</v>
      </c>
      <c r="AG265" s="59">
        <v>0</v>
      </c>
      <c r="AH265" s="60">
        <v>0</v>
      </c>
      <c r="AI265" s="59">
        <v>0</v>
      </c>
      <c r="AJ265" s="60">
        <v>0</v>
      </c>
      <c r="AK265" s="59">
        <v>74</v>
      </c>
      <c r="AL265" s="60">
        <v>3.09E-2</v>
      </c>
      <c r="AM265" s="59">
        <v>3</v>
      </c>
      <c r="AN265" s="60">
        <v>8.0000000000000002E-3</v>
      </c>
    </row>
    <row r="266" spans="1:40" ht="18.75">
      <c r="A266" s="149"/>
      <c r="B266" s="105" t="s">
        <v>241</v>
      </c>
      <c r="C266" s="82"/>
      <c r="D266" s="83"/>
      <c r="E266" s="82"/>
      <c r="F266" s="83"/>
      <c r="G266" s="82">
        <f t="shared" si="64"/>
        <v>6</v>
      </c>
      <c r="H266" s="83">
        <f t="shared" si="64"/>
        <v>4.2000000000000003E-2</v>
      </c>
      <c r="I266" s="82">
        <f t="shared" si="64"/>
        <v>0</v>
      </c>
      <c r="J266" s="83">
        <f t="shared" si="64"/>
        <v>0</v>
      </c>
      <c r="K266" s="84"/>
      <c r="L266" s="85"/>
      <c r="M266" s="84"/>
      <c r="N266" s="85"/>
      <c r="O266" s="84"/>
      <c r="P266" s="85"/>
      <c r="Q266" s="84">
        <f t="shared" si="65"/>
        <v>70</v>
      </c>
      <c r="R266" s="85">
        <f t="shared" si="65"/>
        <v>2.93E-2</v>
      </c>
      <c r="S266" s="84">
        <f t="shared" si="65"/>
        <v>6</v>
      </c>
      <c r="T266" s="86">
        <f t="shared" si="65"/>
        <v>1.61E-2</v>
      </c>
      <c r="V266" s="59" t="s">
        <v>241</v>
      </c>
      <c r="W266" s="59">
        <v>0</v>
      </c>
      <c r="X266" s="60">
        <v>0</v>
      </c>
      <c r="Y266" s="59">
        <v>0</v>
      </c>
      <c r="Z266" s="60">
        <v>0</v>
      </c>
      <c r="AA266" s="59">
        <v>6</v>
      </c>
      <c r="AB266" s="60">
        <v>4.2000000000000003E-2</v>
      </c>
      <c r="AC266" s="59">
        <v>0</v>
      </c>
      <c r="AD266" s="60">
        <v>0</v>
      </c>
      <c r="AE266" s="59">
        <v>0</v>
      </c>
      <c r="AF266" s="60">
        <v>0</v>
      </c>
      <c r="AG266" s="59">
        <v>0</v>
      </c>
      <c r="AH266" s="60">
        <v>0</v>
      </c>
      <c r="AI266" s="59">
        <v>0</v>
      </c>
      <c r="AJ266" s="60">
        <v>0</v>
      </c>
      <c r="AK266" s="59">
        <v>70</v>
      </c>
      <c r="AL266" s="60">
        <v>2.93E-2</v>
      </c>
      <c r="AM266" s="59">
        <v>6</v>
      </c>
      <c r="AN266" s="60">
        <v>1.61E-2</v>
      </c>
    </row>
    <row r="267" spans="1:40" ht="18.75">
      <c r="A267" s="149"/>
      <c r="B267" s="105" t="s">
        <v>242</v>
      </c>
      <c r="C267" s="82"/>
      <c r="D267" s="83"/>
      <c r="E267" s="82"/>
      <c r="F267" s="83"/>
      <c r="G267" s="82">
        <f t="shared" si="64"/>
        <v>28</v>
      </c>
      <c r="H267" s="83">
        <f t="shared" si="64"/>
        <v>0.1958</v>
      </c>
      <c r="I267" s="82">
        <f t="shared" si="64"/>
        <v>1</v>
      </c>
      <c r="J267" s="83">
        <f t="shared" si="64"/>
        <v>7.6899999999999996E-2</v>
      </c>
      <c r="K267" s="84"/>
      <c r="L267" s="85"/>
      <c r="M267" s="84"/>
      <c r="N267" s="85"/>
      <c r="O267" s="84"/>
      <c r="P267" s="85"/>
      <c r="Q267" s="84">
        <f t="shared" si="65"/>
        <v>338</v>
      </c>
      <c r="R267" s="85">
        <f t="shared" si="65"/>
        <v>0.1414</v>
      </c>
      <c r="S267" s="84">
        <f t="shared" si="65"/>
        <v>35</v>
      </c>
      <c r="T267" s="86">
        <f t="shared" si="65"/>
        <v>9.3799999999999994E-2</v>
      </c>
      <c r="V267" s="59" t="s">
        <v>242</v>
      </c>
      <c r="W267" s="59">
        <v>0</v>
      </c>
      <c r="X267" s="60">
        <v>0</v>
      </c>
      <c r="Y267" s="59">
        <v>0</v>
      </c>
      <c r="Z267" s="60">
        <v>0</v>
      </c>
      <c r="AA267" s="59">
        <v>28</v>
      </c>
      <c r="AB267" s="60">
        <v>0.1958</v>
      </c>
      <c r="AC267" s="59">
        <v>1</v>
      </c>
      <c r="AD267" s="60">
        <v>7.6899999999999996E-2</v>
      </c>
      <c r="AE267" s="59">
        <v>0</v>
      </c>
      <c r="AF267" s="60">
        <v>0</v>
      </c>
      <c r="AG267" s="59">
        <v>0</v>
      </c>
      <c r="AH267" s="60">
        <v>0</v>
      </c>
      <c r="AI267" s="59">
        <v>0</v>
      </c>
      <c r="AJ267" s="60">
        <v>0</v>
      </c>
      <c r="AK267" s="59">
        <v>338</v>
      </c>
      <c r="AL267" s="60">
        <v>0.1414</v>
      </c>
      <c r="AM267" s="59">
        <v>35</v>
      </c>
      <c r="AN267" s="60">
        <v>9.3799999999999994E-2</v>
      </c>
    </row>
    <row r="268" spans="1:40" ht="18.75">
      <c r="A268" s="149"/>
      <c r="B268" s="105" t="s">
        <v>243</v>
      </c>
      <c r="C268" s="82"/>
      <c r="D268" s="83"/>
      <c r="E268" s="82"/>
      <c r="F268" s="83"/>
      <c r="G268" s="82">
        <f t="shared" si="64"/>
        <v>44</v>
      </c>
      <c r="H268" s="83">
        <f t="shared" si="64"/>
        <v>0.30769999999999997</v>
      </c>
      <c r="I268" s="82">
        <f t="shared" si="64"/>
        <v>6</v>
      </c>
      <c r="J268" s="83">
        <f t="shared" si="64"/>
        <v>0.46150000000000002</v>
      </c>
      <c r="K268" s="84"/>
      <c r="L268" s="85"/>
      <c r="M268" s="84"/>
      <c r="N268" s="85"/>
      <c r="O268" s="84"/>
      <c r="P268" s="85"/>
      <c r="Q268" s="84">
        <f t="shared" si="65"/>
        <v>938</v>
      </c>
      <c r="R268" s="85">
        <f t="shared" si="65"/>
        <v>0.39229999999999998</v>
      </c>
      <c r="S268" s="84">
        <f t="shared" si="65"/>
        <v>139</v>
      </c>
      <c r="T268" s="86">
        <f t="shared" si="65"/>
        <v>0.37269999999999998</v>
      </c>
      <c r="V268" s="59" t="s">
        <v>243</v>
      </c>
      <c r="W268" s="59">
        <v>0</v>
      </c>
      <c r="X268" s="60">
        <v>0</v>
      </c>
      <c r="Y268" s="59">
        <v>0</v>
      </c>
      <c r="Z268" s="60">
        <v>0</v>
      </c>
      <c r="AA268" s="59">
        <v>44</v>
      </c>
      <c r="AB268" s="60">
        <v>0.30769999999999997</v>
      </c>
      <c r="AC268" s="59">
        <v>6</v>
      </c>
      <c r="AD268" s="60">
        <v>0.46150000000000002</v>
      </c>
      <c r="AE268" s="59">
        <v>0</v>
      </c>
      <c r="AF268" s="60">
        <v>0</v>
      </c>
      <c r="AG268" s="59">
        <v>0</v>
      </c>
      <c r="AH268" s="60">
        <v>0</v>
      </c>
      <c r="AI268" s="59">
        <v>0</v>
      </c>
      <c r="AJ268" s="60">
        <v>0</v>
      </c>
      <c r="AK268" s="59">
        <v>938</v>
      </c>
      <c r="AL268" s="60">
        <v>0.39229999999999998</v>
      </c>
      <c r="AM268" s="59">
        <v>139</v>
      </c>
      <c r="AN268" s="60">
        <v>0.37269999999999998</v>
      </c>
    </row>
    <row r="269" spans="1:40" ht="18.75">
      <c r="A269" s="149"/>
      <c r="B269" s="105" t="s">
        <v>244</v>
      </c>
      <c r="C269" s="82"/>
      <c r="D269" s="83"/>
      <c r="E269" s="82"/>
      <c r="F269" s="83"/>
      <c r="G269" s="82">
        <f t="shared" si="64"/>
        <v>64</v>
      </c>
      <c r="H269" s="83">
        <f t="shared" si="64"/>
        <v>0.4476</v>
      </c>
      <c r="I269" s="82">
        <f t="shared" si="64"/>
        <v>5</v>
      </c>
      <c r="J269" s="83">
        <f t="shared" si="64"/>
        <v>0.3846</v>
      </c>
      <c r="K269" s="84"/>
      <c r="L269" s="85"/>
      <c r="M269" s="84"/>
      <c r="N269" s="85"/>
      <c r="O269" s="84"/>
      <c r="P269" s="85"/>
      <c r="Q269" s="84">
        <f t="shared" si="65"/>
        <v>971</v>
      </c>
      <c r="R269" s="85">
        <f t="shared" si="65"/>
        <v>0.40610000000000002</v>
      </c>
      <c r="S269" s="84">
        <f t="shared" si="65"/>
        <v>190</v>
      </c>
      <c r="T269" s="86">
        <f t="shared" si="65"/>
        <v>0.50939999999999996</v>
      </c>
      <c r="V269" s="59" t="s">
        <v>244</v>
      </c>
      <c r="W269" s="59">
        <v>0</v>
      </c>
      <c r="X269" s="60">
        <v>0</v>
      </c>
      <c r="Y269" s="59">
        <v>0</v>
      </c>
      <c r="Z269" s="60">
        <v>0</v>
      </c>
      <c r="AA269" s="59">
        <v>64</v>
      </c>
      <c r="AB269" s="60">
        <v>0.4476</v>
      </c>
      <c r="AC269" s="59">
        <v>5</v>
      </c>
      <c r="AD269" s="60">
        <v>0.3846</v>
      </c>
      <c r="AE269" s="59">
        <v>0</v>
      </c>
      <c r="AF269" s="60">
        <v>0</v>
      </c>
      <c r="AG269" s="59">
        <v>0</v>
      </c>
      <c r="AH269" s="60">
        <v>0</v>
      </c>
      <c r="AI269" s="59">
        <v>0</v>
      </c>
      <c r="AJ269" s="60">
        <v>0</v>
      </c>
      <c r="AK269" s="59">
        <v>971</v>
      </c>
      <c r="AL269" s="60">
        <v>0.40610000000000002</v>
      </c>
      <c r="AM269" s="59">
        <v>190</v>
      </c>
      <c r="AN269" s="60">
        <v>0.50939999999999996</v>
      </c>
    </row>
    <row r="270" spans="1:40" ht="18.75">
      <c r="A270" s="149"/>
      <c r="B270" s="106" t="s">
        <v>203</v>
      </c>
      <c r="C270" s="87"/>
      <c r="D270" s="88"/>
      <c r="E270" s="87"/>
      <c r="F270" s="88"/>
      <c r="G270" s="87">
        <f t="shared" si="64"/>
        <v>143</v>
      </c>
      <c r="H270" s="88">
        <f t="shared" si="64"/>
        <v>1</v>
      </c>
      <c r="I270" s="87">
        <f t="shared" si="64"/>
        <v>13</v>
      </c>
      <c r="J270" s="88">
        <f t="shared" si="64"/>
        <v>1</v>
      </c>
      <c r="K270" s="89"/>
      <c r="L270" s="90"/>
      <c r="M270" s="89"/>
      <c r="N270" s="90"/>
      <c r="O270" s="89"/>
      <c r="P270" s="90"/>
      <c r="Q270" s="89">
        <f t="shared" si="65"/>
        <v>2391</v>
      </c>
      <c r="R270" s="90">
        <f t="shared" si="65"/>
        <v>1</v>
      </c>
      <c r="S270" s="89">
        <f t="shared" si="65"/>
        <v>373</v>
      </c>
      <c r="T270" s="91">
        <f t="shared" si="65"/>
        <v>1</v>
      </c>
      <c r="V270" s="59" t="s">
        <v>204</v>
      </c>
      <c r="W270" s="59">
        <v>0</v>
      </c>
      <c r="X270" s="60">
        <v>0</v>
      </c>
      <c r="Y270" s="59">
        <v>0</v>
      </c>
      <c r="Z270" s="60">
        <v>0</v>
      </c>
      <c r="AA270" s="59">
        <v>143</v>
      </c>
      <c r="AB270" s="60">
        <v>1</v>
      </c>
      <c r="AC270" s="59">
        <v>13</v>
      </c>
      <c r="AD270" s="60">
        <v>1</v>
      </c>
      <c r="AE270" s="59">
        <v>0</v>
      </c>
      <c r="AF270" s="60">
        <v>0</v>
      </c>
      <c r="AG270" s="59">
        <v>0</v>
      </c>
      <c r="AH270" s="60">
        <v>0</v>
      </c>
      <c r="AI270" s="59">
        <v>0</v>
      </c>
      <c r="AJ270" s="60">
        <v>0</v>
      </c>
      <c r="AK270" s="59">
        <v>2391</v>
      </c>
      <c r="AL270" s="60">
        <v>1</v>
      </c>
      <c r="AM270" s="59">
        <v>373</v>
      </c>
      <c r="AN270" s="60">
        <v>1</v>
      </c>
    </row>
    <row r="271" spans="1:40" ht="18.75">
      <c r="A271" s="61"/>
      <c r="C271" s="94"/>
      <c r="D271" s="95"/>
      <c r="E271" s="94"/>
      <c r="F271" s="95"/>
      <c r="G271" s="94"/>
      <c r="H271" s="95"/>
      <c r="I271" s="94"/>
      <c r="J271" s="95"/>
      <c r="K271" s="96"/>
      <c r="L271" s="97"/>
      <c r="M271" s="96"/>
      <c r="N271" s="97"/>
      <c r="O271" s="96"/>
      <c r="P271" s="97"/>
      <c r="Q271" s="96"/>
      <c r="R271" s="97"/>
      <c r="S271" s="96"/>
      <c r="T271" s="98"/>
      <c r="V271" s="59"/>
    </row>
    <row r="272" spans="1:40" ht="24.95" customHeight="1">
      <c r="A272" s="99" t="s">
        <v>256</v>
      </c>
      <c r="B272" s="124"/>
      <c r="C272" s="125"/>
      <c r="D272" s="126"/>
      <c r="E272" s="125"/>
      <c r="F272" s="126"/>
      <c r="G272" s="125"/>
      <c r="H272" s="126"/>
      <c r="I272" s="125"/>
      <c r="J272" s="126"/>
      <c r="K272" s="125"/>
      <c r="L272" s="126"/>
      <c r="M272" s="125"/>
      <c r="N272" s="126"/>
      <c r="O272" s="125"/>
      <c r="P272" s="126"/>
      <c r="Q272" s="125"/>
      <c r="R272" s="126"/>
      <c r="S272" s="125"/>
      <c r="T272" s="127"/>
      <c r="V272" s="58" t="s">
        <v>23</v>
      </c>
      <c r="W272" s="58"/>
      <c r="X272" s="58"/>
      <c r="Y272" s="58"/>
      <c r="Z272" s="58"/>
      <c r="AA272" s="58"/>
      <c r="AB272" s="58"/>
      <c r="AC272" s="58"/>
      <c r="AD272" s="58"/>
      <c r="AE272" s="58"/>
      <c r="AF272" s="58"/>
      <c r="AG272" s="58"/>
      <c r="AH272" s="58"/>
      <c r="AI272" s="58"/>
      <c r="AJ272" s="58"/>
      <c r="AK272" s="58"/>
      <c r="AL272" s="58"/>
      <c r="AM272" s="58"/>
      <c r="AN272" s="58"/>
    </row>
    <row r="273" spans="1:40" ht="15.95" customHeight="1">
      <c r="A273" s="149" t="s">
        <v>251</v>
      </c>
      <c r="B273" s="104" t="s">
        <v>240</v>
      </c>
      <c r="C273" s="77"/>
      <c r="D273" s="78"/>
      <c r="E273" s="77"/>
      <c r="F273" s="78"/>
      <c r="G273" s="77">
        <f t="shared" ref="G273:J278" si="66">AA273</f>
        <v>3</v>
      </c>
      <c r="H273" s="78">
        <f t="shared" si="66"/>
        <v>2.0400000000000001E-2</v>
      </c>
      <c r="I273" s="77">
        <f t="shared" si="66"/>
        <v>0</v>
      </c>
      <c r="J273" s="78">
        <f t="shared" si="66"/>
        <v>0</v>
      </c>
      <c r="K273" s="79"/>
      <c r="L273" s="80"/>
      <c r="M273" s="79"/>
      <c r="N273" s="80"/>
      <c r="O273" s="79"/>
      <c r="P273" s="80"/>
      <c r="Q273" s="79">
        <f t="shared" ref="Q273:T278" si="67">AK273</f>
        <v>50</v>
      </c>
      <c r="R273" s="80">
        <f t="shared" si="67"/>
        <v>2.0299999999999999E-2</v>
      </c>
      <c r="S273" s="79">
        <f t="shared" si="67"/>
        <v>2</v>
      </c>
      <c r="T273" s="81">
        <f t="shared" si="67"/>
        <v>5.1999999999999998E-3</v>
      </c>
      <c r="V273" s="59" t="s">
        <v>240</v>
      </c>
      <c r="W273" s="59">
        <v>0</v>
      </c>
      <c r="X273" s="60">
        <v>0</v>
      </c>
      <c r="Y273" s="59">
        <v>0</v>
      </c>
      <c r="Z273" s="60">
        <v>0</v>
      </c>
      <c r="AA273" s="59">
        <v>3</v>
      </c>
      <c r="AB273" s="60">
        <v>2.0400000000000001E-2</v>
      </c>
      <c r="AC273" s="59">
        <v>0</v>
      </c>
      <c r="AD273" s="60">
        <v>0</v>
      </c>
      <c r="AE273" s="59">
        <v>0</v>
      </c>
      <c r="AF273" s="60">
        <v>0</v>
      </c>
      <c r="AG273" s="59">
        <v>0</v>
      </c>
      <c r="AH273" s="60">
        <v>0</v>
      </c>
      <c r="AI273" s="59">
        <v>0</v>
      </c>
      <c r="AJ273" s="60">
        <v>0</v>
      </c>
      <c r="AK273" s="59">
        <v>50</v>
      </c>
      <c r="AL273" s="60">
        <v>2.0299999999999999E-2</v>
      </c>
      <c r="AM273" s="59">
        <v>2</v>
      </c>
      <c r="AN273" s="60">
        <v>5.1999999999999998E-3</v>
      </c>
    </row>
    <row r="274" spans="1:40" ht="18.75">
      <c r="A274" s="149"/>
      <c r="B274" s="105" t="s">
        <v>241</v>
      </c>
      <c r="C274" s="82"/>
      <c r="D274" s="83"/>
      <c r="E274" s="82"/>
      <c r="F274" s="83"/>
      <c r="G274" s="82">
        <f t="shared" si="66"/>
        <v>4</v>
      </c>
      <c r="H274" s="83">
        <f t="shared" si="66"/>
        <v>2.7199999999999998E-2</v>
      </c>
      <c r="I274" s="82">
        <f t="shared" si="66"/>
        <v>0</v>
      </c>
      <c r="J274" s="83">
        <f t="shared" si="66"/>
        <v>0</v>
      </c>
      <c r="K274" s="84"/>
      <c r="L274" s="85"/>
      <c r="M274" s="84"/>
      <c r="N274" s="85"/>
      <c r="O274" s="84"/>
      <c r="P274" s="85"/>
      <c r="Q274" s="84">
        <f t="shared" si="67"/>
        <v>96</v>
      </c>
      <c r="R274" s="85">
        <f t="shared" si="67"/>
        <v>3.9E-2</v>
      </c>
      <c r="S274" s="84">
        <f t="shared" si="67"/>
        <v>8</v>
      </c>
      <c r="T274" s="86">
        <f t="shared" si="67"/>
        <v>2.1000000000000001E-2</v>
      </c>
      <c r="V274" s="59" t="s">
        <v>241</v>
      </c>
      <c r="W274" s="59">
        <v>0</v>
      </c>
      <c r="X274" s="60">
        <v>0</v>
      </c>
      <c r="Y274" s="59">
        <v>0</v>
      </c>
      <c r="Z274" s="60">
        <v>0</v>
      </c>
      <c r="AA274" s="59">
        <v>4</v>
      </c>
      <c r="AB274" s="60">
        <v>2.7199999999999998E-2</v>
      </c>
      <c r="AC274" s="59">
        <v>0</v>
      </c>
      <c r="AD274" s="60">
        <v>0</v>
      </c>
      <c r="AE274" s="59">
        <v>0</v>
      </c>
      <c r="AF274" s="60">
        <v>0</v>
      </c>
      <c r="AG274" s="59">
        <v>0</v>
      </c>
      <c r="AH274" s="60">
        <v>0</v>
      </c>
      <c r="AI274" s="59">
        <v>0</v>
      </c>
      <c r="AJ274" s="60">
        <v>0</v>
      </c>
      <c r="AK274" s="59">
        <v>96</v>
      </c>
      <c r="AL274" s="60">
        <v>3.9E-2</v>
      </c>
      <c r="AM274" s="59">
        <v>8</v>
      </c>
      <c r="AN274" s="60">
        <v>2.1000000000000001E-2</v>
      </c>
    </row>
    <row r="275" spans="1:40" ht="18.75">
      <c r="A275" s="149"/>
      <c r="B275" s="105" t="s">
        <v>242</v>
      </c>
      <c r="C275" s="82"/>
      <c r="D275" s="83"/>
      <c r="E275" s="82"/>
      <c r="F275" s="83"/>
      <c r="G275" s="82">
        <f t="shared" si="66"/>
        <v>8</v>
      </c>
      <c r="H275" s="83">
        <f t="shared" si="66"/>
        <v>5.4399999999999997E-2</v>
      </c>
      <c r="I275" s="82">
        <f t="shared" si="66"/>
        <v>0</v>
      </c>
      <c r="J275" s="83">
        <f t="shared" si="66"/>
        <v>0</v>
      </c>
      <c r="K275" s="84"/>
      <c r="L275" s="85"/>
      <c r="M275" s="84"/>
      <c r="N275" s="85"/>
      <c r="O275" s="84"/>
      <c r="P275" s="85"/>
      <c r="Q275" s="84">
        <f t="shared" si="67"/>
        <v>157</v>
      </c>
      <c r="R275" s="85">
        <f t="shared" si="67"/>
        <v>6.3799999999999996E-2</v>
      </c>
      <c r="S275" s="84">
        <f t="shared" si="67"/>
        <v>13</v>
      </c>
      <c r="T275" s="86">
        <f t="shared" si="67"/>
        <v>3.4099999999999998E-2</v>
      </c>
      <c r="V275" s="59" t="s">
        <v>242</v>
      </c>
      <c r="W275" s="59">
        <v>0</v>
      </c>
      <c r="X275" s="60">
        <v>0</v>
      </c>
      <c r="Y275" s="59">
        <v>0</v>
      </c>
      <c r="Z275" s="60">
        <v>0</v>
      </c>
      <c r="AA275" s="59">
        <v>8</v>
      </c>
      <c r="AB275" s="60">
        <v>5.4399999999999997E-2</v>
      </c>
      <c r="AC275" s="59">
        <v>0</v>
      </c>
      <c r="AD275" s="60">
        <v>0</v>
      </c>
      <c r="AE275" s="59">
        <v>0</v>
      </c>
      <c r="AF275" s="60">
        <v>0</v>
      </c>
      <c r="AG275" s="59">
        <v>0</v>
      </c>
      <c r="AH275" s="60">
        <v>0</v>
      </c>
      <c r="AI275" s="59">
        <v>0</v>
      </c>
      <c r="AJ275" s="60">
        <v>0</v>
      </c>
      <c r="AK275" s="59">
        <v>157</v>
      </c>
      <c r="AL275" s="60">
        <v>6.3799999999999996E-2</v>
      </c>
      <c r="AM275" s="59">
        <v>13</v>
      </c>
      <c r="AN275" s="60">
        <v>3.4099999999999998E-2</v>
      </c>
    </row>
    <row r="276" spans="1:40" ht="18.75">
      <c r="A276" s="149"/>
      <c r="B276" s="105" t="s">
        <v>243</v>
      </c>
      <c r="C276" s="82"/>
      <c r="D276" s="83"/>
      <c r="E276" s="82"/>
      <c r="F276" s="83"/>
      <c r="G276" s="82">
        <f t="shared" si="66"/>
        <v>21</v>
      </c>
      <c r="H276" s="83">
        <f t="shared" si="66"/>
        <v>0.1429</v>
      </c>
      <c r="I276" s="82">
        <f t="shared" si="66"/>
        <v>1</v>
      </c>
      <c r="J276" s="83">
        <f t="shared" si="66"/>
        <v>7.6899999999999996E-2</v>
      </c>
      <c r="K276" s="84"/>
      <c r="L276" s="85"/>
      <c r="M276" s="84"/>
      <c r="N276" s="85"/>
      <c r="O276" s="84"/>
      <c r="P276" s="85"/>
      <c r="Q276" s="84">
        <f t="shared" si="67"/>
        <v>476</v>
      </c>
      <c r="R276" s="85">
        <f t="shared" si="67"/>
        <v>0.1933</v>
      </c>
      <c r="S276" s="84">
        <f t="shared" si="67"/>
        <v>53</v>
      </c>
      <c r="T276" s="86">
        <f t="shared" si="67"/>
        <v>0.1391</v>
      </c>
      <c r="V276" s="59" t="s">
        <v>243</v>
      </c>
      <c r="W276" s="59">
        <v>0</v>
      </c>
      <c r="X276" s="60">
        <v>0</v>
      </c>
      <c r="Y276" s="59">
        <v>0</v>
      </c>
      <c r="Z276" s="60">
        <v>0</v>
      </c>
      <c r="AA276" s="59">
        <v>21</v>
      </c>
      <c r="AB276" s="60">
        <v>0.1429</v>
      </c>
      <c r="AC276" s="59">
        <v>1</v>
      </c>
      <c r="AD276" s="60">
        <v>7.6899999999999996E-2</v>
      </c>
      <c r="AE276" s="59">
        <v>0</v>
      </c>
      <c r="AF276" s="60">
        <v>0</v>
      </c>
      <c r="AG276" s="59">
        <v>0</v>
      </c>
      <c r="AH276" s="60">
        <v>0</v>
      </c>
      <c r="AI276" s="59">
        <v>0</v>
      </c>
      <c r="AJ276" s="60">
        <v>0</v>
      </c>
      <c r="AK276" s="59">
        <v>476</v>
      </c>
      <c r="AL276" s="60">
        <v>0.1933</v>
      </c>
      <c r="AM276" s="59">
        <v>53</v>
      </c>
      <c r="AN276" s="60">
        <v>0.1391</v>
      </c>
    </row>
    <row r="277" spans="1:40" ht="18.75">
      <c r="A277" s="149"/>
      <c r="B277" s="105" t="s">
        <v>244</v>
      </c>
      <c r="C277" s="82"/>
      <c r="D277" s="83"/>
      <c r="E277" s="82"/>
      <c r="F277" s="83"/>
      <c r="G277" s="82">
        <f t="shared" si="66"/>
        <v>111</v>
      </c>
      <c r="H277" s="83">
        <f t="shared" si="66"/>
        <v>0.75509999999999999</v>
      </c>
      <c r="I277" s="82">
        <f t="shared" si="66"/>
        <v>12</v>
      </c>
      <c r="J277" s="83">
        <f t="shared" si="66"/>
        <v>0.92310000000000003</v>
      </c>
      <c r="K277" s="84"/>
      <c r="L277" s="85"/>
      <c r="M277" s="84"/>
      <c r="N277" s="85"/>
      <c r="O277" s="84"/>
      <c r="P277" s="85"/>
      <c r="Q277" s="84">
        <f t="shared" si="67"/>
        <v>1683</v>
      </c>
      <c r="R277" s="85">
        <f t="shared" si="67"/>
        <v>0.68359999999999999</v>
      </c>
      <c r="S277" s="84">
        <f t="shared" si="67"/>
        <v>305</v>
      </c>
      <c r="T277" s="86">
        <f t="shared" si="67"/>
        <v>0.80049999999999999</v>
      </c>
      <c r="V277" s="59" t="s">
        <v>244</v>
      </c>
      <c r="W277" s="59">
        <v>0</v>
      </c>
      <c r="X277" s="60">
        <v>0</v>
      </c>
      <c r="Y277" s="59">
        <v>0</v>
      </c>
      <c r="Z277" s="60">
        <v>0</v>
      </c>
      <c r="AA277" s="59">
        <v>111</v>
      </c>
      <c r="AB277" s="60">
        <v>0.75509999999999999</v>
      </c>
      <c r="AC277" s="59">
        <v>12</v>
      </c>
      <c r="AD277" s="60">
        <v>0.92310000000000003</v>
      </c>
      <c r="AE277" s="59">
        <v>0</v>
      </c>
      <c r="AF277" s="60">
        <v>0</v>
      </c>
      <c r="AG277" s="59">
        <v>0</v>
      </c>
      <c r="AH277" s="60">
        <v>0</v>
      </c>
      <c r="AI277" s="59">
        <v>0</v>
      </c>
      <c r="AJ277" s="60">
        <v>0</v>
      </c>
      <c r="AK277" s="59">
        <v>1683</v>
      </c>
      <c r="AL277" s="60">
        <v>0.68359999999999999</v>
      </c>
      <c r="AM277" s="59">
        <v>305</v>
      </c>
      <c r="AN277" s="60">
        <v>0.80049999999999999</v>
      </c>
    </row>
    <row r="278" spans="1:40" ht="18.75">
      <c r="A278" s="149"/>
      <c r="B278" s="106" t="s">
        <v>203</v>
      </c>
      <c r="C278" s="87"/>
      <c r="D278" s="88"/>
      <c r="E278" s="87"/>
      <c r="F278" s="88"/>
      <c r="G278" s="87">
        <f t="shared" si="66"/>
        <v>147</v>
      </c>
      <c r="H278" s="88">
        <f t="shared" si="66"/>
        <v>1</v>
      </c>
      <c r="I278" s="87">
        <f t="shared" si="66"/>
        <v>13</v>
      </c>
      <c r="J278" s="88">
        <f t="shared" si="66"/>
        <v>1</v>
      </c>
      <c r="K278" s="89"/>
      <c r="L278" s="90"/>
      <c r="M278" s="89"/>
      <c r="N278" s="90"/>
      <c r="O278" s="89"/>
      <c r="P278" s="90"/>
      <c r="Q278" s="89">
        <f t="shared" si="67"/>
        <v>2462</v>
      </c>
      <c r="R278" s="90">
        <f t="shared" si="67"/>
        <v>1</v>
      </c>
      <c r="S278" s="89">
        <f t="shared" si="67"/>
        <v>381</v>
      </c>
      <c r="T278" s="91">
        <f t="shared" si="67"/>
        <v>1</v>
      </c>
      <c r="V278" s="59" t="s">
        <v>204</v>
      </c>
      <c r="W278" s="59">
        <v>0</v>
      </c>
      <c r="X278" s="60">
        <v>0</v>
      </c>
      <c r="Y278" s="59">
        <v>0</v>
      </c>
      <c r="Z278" s="60">
        <v>0</v>
      </c>
      <c r="AA278" s="59">
        <v>147</v>
      </c>
      <c r="AB278" s="60">
        <v>1</v>
      </c>
      <c r="AC278" s="59">
        <v>13</v>
      </c>
      <c r="AD278" s="60">
        <v>1</v>
      </c>
      <c r="AE278" s="59">
        <v>0</v>
      </c>
      <c r="AF278" s="60">
        <v>0</v>
      </c>
      <c r="AG278" s="59">
        <v>0</v>
      </c>
      <c r="AH278" s="60">
        <v>0</v>
      </c>
      <c r="AI278" s="59">
        <v>0</v>
      </c>
      <c r="AJ278" s="60">
        <v>0</v>
      </c>
      <c r="AK278" s="59">
        <v>2462</v>
      </c>
      <c r="AL278" s="60">
        <v>1</v>
      </c>
      <c r="AM278" s="59">
        <v>381</v>
      </c>
      <c r="AN278" s="60">
        <v>1</v>
      </c>
    </row>
    <row r="279" spans="1:40" ht="18.75">
      <c r="A279" s="119"/>
      <c r="B279" s="93"/>
      <c r="C279" s="108"/>
      <c r="D279" s="109"/>
      <c r="E279" s="108"/>
      <c r="F279" s="109"/>
      <c r="G279" s="108"/>
      <c r="H279" s="109"/>
      <c r="I279" s="108"/>
      <c r="J279" s="109"/>
      <c r="K279" s="110"/>
      <c r="L279" s="111"/>
      <c r="M279" s="110"/>
      <c r="N279" s="111"/>
      <c r="O279" s="110"/>
      <c r="P279" s="111"/>
      <c r="Q279" s="110"/>
      <c r="R279" s="111"/>
      <c r="S279" s="110"/>
      <c r="T279" s="112"/>
      <c r="V279" s="59"/>
    </row>
    <row r="280" spans="1:40" ht="19.5">
      <c r="A280" s="119"/>
      <c r="B280" s="93"/>
      <c r="C280" s="108"/>
      <c r="D280" s="109"/>
      <c r="E280" s="108"/>
      <c r="F280" s="109"/>
      <c r="G280" s="108"/>
      <c r="H280" s="109"/>
      <c r="I280" s="108"/>
      <c r="J280" s="109"/>
      <c r="K280" s="110"/>
      <c r="L280" s="111"/>
      <c r="M280" s="110"/>
      <c r="N280" s="111"/>
      <c r="O280" s="110"/>
      <c r="P280" s="111"/>
      <c r="Q280" s="110"/>
      <c r="R280" s="111"/>
      <c r="S280" s="110"/>
      <c r="T280" s="112"/>
      <c r="V280" s="58" t="s">
        <v>24</v>
      </c>
      <c r="W280" s="58"/>
      <c r="X280" s="58"/>
      <c r="Y280" s="58"/>
      <c r="Z280" s="58"/>
      <c r="AA280" s="58"/>
      <c r="AB280" s="58"/>
      <c r="AC280" s="58"/>
      <c r="AD280" s="58"/>
      <c r="AE280" s="58"/>
      <c r="AF280" s="58"/>
      <c r="AG280" s="58"/>
      <c r="AH280" s="58"/>
      <c r="AI280" s="58"/>
      <c r="AJ280" s="58"/>
      <c r="AK280" s="58"/>
      <c r="AL280" s="58"/>
      <c r="AM280" s="58"/>
      <c r="AN280" s="58"/>
    </row>
    <row r="281" spans="1:40" ht="15.95" customHeight="1">
      <c r="A281" s="149" t="s">
        <v>252</v>
      </c>
      <c r="B281" s="113" t="s">
        <v>240</v>
      </c>
      <c r="C281" s="114"/>
      <c r="D281" s="115"/>
      <c r="E281" s="114"/>
      <c r="F281" s="115"/>
      <c r="G281" s="114">
        <f t="shared" ref="G281:J286" si="68">AA281</f>
        <v>2</v>
      </c>
      <c r="H281" s="115">
        <f t="shared" si="68"/>
        <v>1.37E-2</v>
      </c>
      <c r="I281" s="114">
        <f t="shared" si="68"/>
        <v>0</v>
      </c>
      <c r="J281" s="115">
        <f t="shared" si="68"/>
        <v>0</v>
      </c>
      <c r="K281" s="116"/>
      <c r="L281" s="117"/>
      <c r="M281" s="116"/>
      <c r="N281" s="117"/>
      <c r="O281" s="116"/>
      <c r="P281" s="117"/>
      <c r="Q281" s="116">
        <f t="shared" ref="Q281:T286" si="69">AK281</f>
        <v>65</v>
      </c>
      <c r="R281" s="117">
        <f t="shared" si="69"/>
        <v>2.6599999999999999E-2</v>
      </c>
      <c r="S281" s="116">
        <f t="shared" si="69"/>
        <v>5</v>
      </c>
      <c r="T281" s="118">
        <f t="shared" si="69"/>
        <v>1.32E-2</v>
      </c>
      <c r="V281" s="59" t="s">
        <v>240</v>
      </c>
      <c r="W281" s="59">
        <v>0</v>
      </c>
      <c r="X281" s="60">
        <v>0</v>
      </c>
      <c r="Y281" s="59">
        <v>0</v>
      </c>
      <c r="Z281" s="60">
        <v>0</v>
      </c>
      <c r="AA281" s="59">
        <v>2</v>
      </c>
      <c r="AB281" s="60">
        <v>1.37E-2</v>
      </c>
      <c r="AC281" s="59">
        <v>0</v>
      </c>
      <c r="AD281" s="60">
        <v>0</v>
      </c>
      <c r="AE281" s="59">
        <v>0</v>
      </c>
      <c r="AF281" s="60">
        <v>0</v>
      </c>
      <c r="AG281" s="59">
        <v>0</v>
      </c>
      <c r="AH281" s="60">
        <v>0</v>
      </c>
      <c r="AI281" s="59">
        <v>0</v>
      </c>
      <c r="AJ281" s="60">
        <v>0</v>
      </c>
      <c r="AK281" s="59">
        <v>65</v>
      </c>
      <c r="AL281" s="60">
        <v>2.6599999999999999E-2</v>
      </c>
      <c r="AM281" s="59">
        <v>5</v>
      </c>
      <c r="AN281" s="60">
        <v>1.32E-2</v>
      </c>
    </row>
    <row r="282" spans="1:40" ht="18.75">
      <c r="A282" s="149"/>
      <c r="B282" s="105" t="s">
        <v>241</v>
      </c>
      <c r="C282" s="82"/>
      <c r="D282" s="83"/>
      <c r="E282" s="82"/>
      <c r="F282" s="83"/>
      <c r="G282" s="82">
        <f t="shared" si="68"/>
        <v>9</v>
      </c>
      <c r="H282" s="83">
        <f t="shared" si="68"/>
        <v>6.1600000000000002E-2</v>
      </c>
      <c r="I282" s="82">
        <f t="shared" si="68"/>
        <v>0</v>
      </c>
      <c r="J282" s="83">
        <f t="shared" si="68"/>
        <v>0</v>
      </c>
      <c r="K282" s="84"/>
      <c r="L282" s="85"/>
      <c r="M282" s="84"/>
      <c r="N282" s="85"/>
      <c r="O282" s="84"/>
      <c r="P282" s="85"/>
      <c r="Q282" s="84">
        <f t="shared" si="69"/>
        <v>121</v>
      </c>
      <c r="R282" s="85">
        <f t="shared" si="69"/>
        <v>4.9500000000000002E-2</v>
      </c>
      <c r="S282" s="84">
        <f t="shared" si="69"/>
        <v>10</v>
      </c>
      <c r="T282" s="86">
        <f t="shared" si="69"/>
        <v>2.63E-2</v>
      </c>
      <c r="V282" s="59" t="s">
        <v>241</v>
      </c>
      <c r="W282" s="59">
        <v>0</v>
      </c>
      <c r="X282" s="60">
        <v>0</v>
      </c>
      <c r="Y282" s="59">
        <v>0</v>
      </c>
      <c r="Z282" s="60">
        <v>0</v>
      </c>
      <c r="AA282" s="59">
        <v>9</v>
      </c>
      <c r="AB282" s="60">
        <v>6.1600000000000002E-2</v>
      </c>
      <c r="AC282" s="59">
        <v>0</v>
      </c>
      <c r="AD282" s="60">
        <v>0</v>
      </c>
      <c r="AE282" s="59">
        <v>0</v>
      </c>
      <c r="AF282" s="60">
        <v>0</v>
      </c>
      <c r="AG282" s="59">
        <v>0</v>
      </c>
      <c r="AH282" s="60">
        <v>0</v>
      </c>
      <c r="AI282" s="59">
        <v>0</v>
      </c>
      <c r="AJ282" s="60">
        <v>0</v>
      </c>
      <c r="AK282" s="59">
        <v>121</v>
      </c>
      <c r="AL282" s="60">
        <v>4.9500000000000002E-2</v>
      </c>
      <c r="AM282" s="59">
        <v>10</v>
      </c>
      <c r="AN282" s="60">
        <v>2.63E-2</v>
      </c>
    </row>
    <row r="283" spans="1:40" ht="18.75">
      <c r="A283" s="149"/>
      <c r="B283" s="105" t="s">
        <v>242</v>
      </c>
      <c r="C283" s="82"/>
      <c r="D283" s="83"/>
      <c r="E283" s="82"/>
      <c r="F283" s="83"/>
      <c r="G283" s="82">
        <f t="shared" si="68"/>
        <v>15</v>
      </c>
      <c r="H283" s="83">
        <f t="shared" si="68"/>
        <v>0.1027</v>
      </c>
      <c r="I283" s="82">
        <f t="shared" si="68"/>
        <v>0</v>
      </c>
      <c r="J283" s="83">
        <f t="shared" si="68"/>
        <v>0</v>
      </c>
      <c r="K283" s="84"/>
      <c r="L283" s="85"/>
      <c r="M283" s="84"/>
      <c r="N283" s="85"/>
      <c r="O283" s="84"/>
      <c r="P283" s="85"/>
      <c r="Q283" s="84">
        <f t="shared" si="69"/>
        <v>339</v>
      </c>
      <c r="R283" s="85">
        <f t="shared" si="69"/>
        <v>0.13880000000000001</v>
      </c>
      <c r="S283" s="84">
        <f t="shared" si="69"/>
        <v>40</v>
      </c>
      <c r="T283" s="86">
        <f t="shared" si="69"/>
        <v>0.1053</v>
      </c>
      <c r="V283" s="59" t="s">
        <v>242</v>
      </c>
      <c r="W283" s="59">
        <v>0</v>
      </c>
      <c r="X283" s="60">
        <v>0</v>
      </c>
      <c r="Y283" s="59">
        <v>0</v>
      </c>
      <c r="Z283" s="60">
        <v>0</v>
      </c>
      <c r="AA283" s="59">
        <v>15</v>
      </c>
      <c r="AB283" s="60">
        <v>0.1027</v>
      </c>
      <c r="AC283" s="59">
        <v>0</v>
      </c>
      <c r="AD283" s="60">
        <v>0</v>
      </c>
      <c r="AE283" s="59">
        <v>0</v>
      </c>
      <c r="AF283" s="60">
        <v>0</v>
      </c>
      <c r="AG283" s="59">
        <v>0</v>
      </c>
      <c r="AH283" s="60">
        <v>0</v>
      </c>
      <c r="AI283" s="59">
        <v>0</v>
      </c>
      <c r="AJ283" s="60">
        <v>0</v>
      </c>
      <c r="AK283" s="59">
        <v>339</v>
      </c>
      <c r="AL283" s="60">
        <v>0.13880000000000001</v>
      </c>
      <c r="AM283" s="59">
        <v>40</v>
      </c>
      <c r="AN283" s="60">
        <v>0.1053</v>
      </c>
    </row>
    <row r="284" spans="1:40" ht="18.75">
      <c r="A284" s="149"/>
      <c r="B284" s="105" t="s">
        <v>243</v>
      </c>
      <c r="C284" s="82"/>
      <c r="D284" s="83"/>
      <c r="E284" s="82"/>
      <c r="F284" s="83"/>
      <c r="G284" s="82">
        <f t="shared" si="68"/>
        <v>44</v>
      </c>
      <c r="H284" s="83">
        <f t="shared" si="68"/>
        <v>0.3014</v>
      </c>
      <c r="I284" s="82">
        <f t="shared" si="68"/>
        <v>4</v>
      </c>
      <c r="J284" s="83">
        <f t="shared" si="68"/>
        <v>0.30769999999999997</v>
      </c>
      <c r="K284" s="84"/>
      <c r="L284" s="85"/>
      <c r="M284" s="84"/>
      <c r="N284" s="85"/>
      <c r="O284" s="84"/>
      <c r="P284" s="85"/>
      <c r="Q284" s="84">
        <f t="shared" si="69"/>
        <v>865</v>
      </c>
      <c r="R284" s="85">
        <f t="shared" si="69"/>
        <v>0.35420000000000001</v>
      </c>
      <c r="S284" s="84">
        <f t="shared" si="69"/>
        <v>117</v>
      </c>
      <c r="T284" s="86">
        <f t="shared" si="69"/>
        <v>0.30790000000000001</v>
      </c>
      <c r="V284" s="59" t="s">
        <v>243</v>
      </c>
      <c r="W284" s="59">
        <v>0</v>
      </c>
      <c r="X284" s="60">
        <v>0</v>
      </c>
      <c r="Y284" s="59">
        <v>0</v>
      </c>
      <c r="Z284" s="60">
        <v>0</v>
      </c>
      <c r="AA284" s="59">
        <v>44</v>
      </c>
      <c r="AB284" s="60">
        <v>0.3014</v>
      </c>
      <c r="AC284" s="59">
        <v>4</v>
      </c>
      <c r="AD284" s="60">
        <v>0.30769999999999997</v>
      </c>
      <c r="AE284" s="59">
        <v>0</v>
      </c>
      <c r="AF284" s="60">
        <v>0</v>
      </c>
      <c r="AG284" s="59">
        <v>0</v>
      </c>
      <c r="AH284" s="60">
        <v>0</v>
      </c>
      <c r="AI284" s="59">
        <v>0</v>
      </c>
      <c r="AJ284" s="60">
        <v>0</v>
      </c>
      <c r="AK284" s="59">
        <v>865</v>
      </c>
      <c r="AL284" s="60">
        <v>0.35420000000000001</v>
      </c>
      <c r="AM284" s="59">
        <v>117</v>
      </c>
      <c r="AN284" s="60">
        <v>0.30790000000000001</v>
      </c>
    </row>
    <row r="285" spans="1:40" ht="18.75">
      <c r="A285" s="149"/>
      <c r="B285" s="105" t="s">
        <v>244</v>
      </c>
      <c r="C285" s="82"/>
      <c r="D285" s="83"/>
      <c r="E285" s="82"/>
      <c r="F285" s="83"/>
      <c r="G285" s="82">
        <f t="shared" si="68"/>
        <v>76</v>
      </c>
      <c r="H285" s="83">
        <f t="shared" si="68"/>
        <v>0.52049999999999996</v>
      </c>
      <c r="I285" s="82">
        <f t="shared" si="68"/>
        <v>9</v>
      </c>
      <c r="J285" s="83">
        <f t="shared" si="68"/>
        <v>0.69230000000000003</v>
      </c>
      <c r="K285" s="84"/>
      <c r="L285" s="85"/>
      <c r="M285" s="84"/>
      <c r="N285" s="85"/>
      <c r="O285" s="84"/>
      <c r="P285" s="85"/>
      <c r="Q285" s="84">
        <f t="shared" si="69"/>
        <v>1052</v>
      </c>
      <c r="R285" s="85">
        <f t="shared" si="69"/>
        <v>0.43080000000000002</v>
      </c>
      <c r="S285" s="84">
        <f t="shared" si="69"/>
        <v>208</v>
      </c>
      <c r="T285" s="86">
        <f t="shared" si="69"/>
        <v>0.5474</v>
      </c>
      <c r="V285" s="59" t="s">
        <v>244</v>
      </c>
      <c r="W285" s="59">
        <v>0</v>
      </c>
      <c r="X285" s="60">
        <v>0</v>
      </c>
      <c r="Y285" s="59">
        <v>0</v>
      </c>
      <c r="Z285" s="60">
        <v>0</v>
      </c>
      <c r="AA285" s="59">
        <v>76</v>
      </c>
      <c r="AB285" s="60">
        <v>0.52049999999999996</v>
      </c>
      <c r="AC285" s="59">
        <v>9</v>
      </c>
      <c r="AD285" s="60">
        <v>0.69230000000000003</v>
      </c>
      <c r="AE285" s="59">
        <v>0</v>
      </c>
      <c r="AF285" s="60">
        <v>0</v>
      </c>
      <c r="AG285" s="59">
        <v>0</v>
      </c>
      <c r="AH285" s="60">
        <v>0</v>
      </c>
      <c r="AI285" s="59">
        <v>0</v>
      </c>
      <c r="AJ285" s="60">
        <v>0</v>
      </c>
      <c r="AK285" s="59">
        <v>1052</v>
      </c>
      <c r="AL285" s="60">
        <v>0.43080000000000002</v>
      </c>
      <c r="AM285" s="59">
        <v>208</v>
      </c>
      <c r="AN285" s="60">
        <v>0.5474</v>
      </c>
    </row>
    <row r="286" spans="1:40" ht="18.75">
      <c r="A286" s="149"/>
      <c r="B286" s="106" t="s">
        <v>203</v>
      </c>
      <c r="C286" s="87"/>
      <c r="D286" s="88"/>
      <c r="E286" s="87"/>
      <c r="F286" s="88"/>
      <c r="G286" s="87">
        <f t="shared" si="68"/>
        <v>146</v>
      </c>
      <c r="H286" s="88">
        <f t="shared" si="68"/>
        <v>1</v>
      </c>
      <c r="I286" s="87">
        <f t="shared" si="68"/>
        <v>13</v>
      </c>
      <c r="J286" s="88">
        <f t="shared" si="68"/>
        <v>1</v>
      </c>
      <c r="K286" s="89"/>
      <c r="L286" s="90"/>
      <c r="M286" s="89"/>
      <c r="N286" s="90"/>
      <c r="O286" s="89"/>
      <c r="P286" s="90"/>
      <c r="Q286" s="89">
        <f t="shared" si="69"/>
        <v>2442</v>
      </c>
      <c r="R286" s="90">
        <f t="shared" si="69"/>
        <v>1</v>
      </c>
      <c r="S286" s="89">
        <f t="shared" si="69"/>
        <v>380</v>
      </c>
      <c r="T286" s="91">
        <f t="shared" si="69"/>
        <v>1</v>
      </c>
      <c r="V286" s="59" t="s">
        <v>204</v>
      </c>
      <c r="W286" s="59">
        <v>0</v>
      </c>
      <c r="X286" s="60">
        <v>0</v>
      </c>
      <c r="Y286" s="59">
        <v>0</v>
      </c>
      <c r="Z286" s="60">
        <v>0</v>
      </c>
      <c r="AA286" s="59">
        <v>146</v>
      </c>
      <c r="AB286" s="60">
        <v>1</v>
      </c>
      <c r="AC286" s="59">
        <v>13</v>
      </c>
      <c r="AD286" s="60">
        <v>1</v>
      </c>
      <c r="AE286" s="59">
        <v>0</v>
      </c>
      <c r="AF286" s="60">
        <v>0</v>
      </c>
      <c r="AG286" s="59">
        <v>0</v>
      </c>
      <c r="AH286" s="60">
        <v>0</v>
      </c>
      <c r="AI286" s="59">
        <v>0</v>
      </c>
      <c r="AJ286" s="60">
        <v>0</v>
      </c>
      <c r="AK286" s="59">
        <v>2442</v>
      </c>
      <c r="AL286" s="60">
        <v>1</v>
      </c>
      <c r="AM286" s="59">
        <v>380</v>
      </c>
      <c r="AN286" s="60">
        <v>1</v>
      </c>
    </row>
    <row r="287" spans="1:40" ht="18.75">
      <c r="A287" s="119"/>
      <c r="B287" s="93"/>
      <c r="C287" s="108"/>
      <c r="D287" s="109"/>
      <c r="E287" s="108"/>
      <c r="F287" s="109"/>
      <c r="G287" s="108"/>
      <c r="H287" s="109"/>
      <c r="I287" s="108"/>
      <c r="J287" s="109"/>
      <c r="K287" s="110"/>
      <c r="L287" s="111"/>
      <c r="M287" s="110"/>
      <c r="N287" s="111"/>
      <c r="O287" s="110"/>
      <c r="P287" s="111"/>
      <c r="Q287" s="110"/>
      <c r="R287" s="111"/>
      <c r="S287" s="110"/>
      <c r="T287" s="112"/>
      <c r="V287" s="59"/>
    </row>
    <row r="288" spans="1:40" ht="19.5">
      <c r="A288" s="119"/>
      <c r="B288" s="93"/>
      <c r="C288" s="108"/>
      <c r="D288" s="109"/>
      <c r="E288" s="108"/>
      <c r="F288" s="109"/>
      <c r="G288" s="108"/>
      <c r="H288" s="109"/>
      <c r="I288" s="108"/>
      <c r="J288" s="109"/>
      <c r="K288" s="110"/>
      <c r="L288" s="111"/>
      <c r="M288" s="110"/>
      <c r="N288" s="111"/>
      <c r="O288" s="110"/>
      <c r="P288" s="111"/>
      <c r="Q288" s="110"/>
      <c r="R288" s="111"/>
      <c r="S288" s="110"/>
      <c r="T288" s="112"/>
      <c r="V288" s="58" t="s">
        <v>25</v>
      </c>
      <c r="W288" s="58"/>
      <c r="X288" s="58"/>
      <c r="Y288" s="58"/>
      <c r="Z288" s="58"/>
      <c r="AA288" s="58"/>
      <c r="AB288" s="58"/>
      <c r="AC288" s="58"/>
      <c r="AD288" s="58"/>
      <c r="AE288" s="58"/>
      <c r="AF288" s="58"/>
      <c r="AG288" s="58"/>
      <c r="AH288" s="58"/>
      <c r="AI288" s="58"/>
      <c r="AJ288" s="58"/>
      <c r="AK288" s="58"/>
      <c r="AL288" s="58"/>
      <c r="AM288" s="58"/>
      <c r="AN288" s="58"/>
    </row>
    <row r="289" spans="1:40" ht="15.95" customHeight="1">
      <c r="A289" s="149" t="s">
        <v>36</v>
      </c>
      <c r="B289" s="113" t="s">
        <v>240</v>
      </c>
      <c r="C289" s="114"/>
      <c r="D289" s="115"/>
      <c r="E289" s="114"/>
      <c r="F289" s="115"/>
      <c r="G289" s="114">
        <f t="shared" ref="G289:J294" si="70">AA289</f>
        <v>4</v>
      </c>
      <c r="H289" s="115">
        <f t="shared" si="70"/>
        <v>2.7199999999999998E-2</v>
      </c>
      <c r="I289" s="114">
        <f t="shared" si="70"/>
        <v>1</v>
      </c>
      <c r="J289" s="115">
        <f t="shared" si="70"/>
        <v>7.6899999999999996E-2</v>
      </c>
      <c r="K289" s="116"/>
      <c r="L289" s="117"/>
      <c r="M289" s="116"/>
      <c r="N289" s="117"/>
      <c r="O289" s="116"/>
      <c r="P289" s="117"/>
      <c r="Q289" s="116">
        <f t="shared" ref="Q289:T294" si="71">AK289</f>
        <v>106</v>
      </c>
      <c r="R289" s="117">
        <f t="shared" si="71"/>
        <v>4.3099999999999999E-2</v>
      </c>
      <c r="S289" s="116">
        <f t="shared" si="71"/>
        <v>6</v>
      </c>
      <c r="T289" s="118">
        <f t="shared" si="71"/>
        <v>1.5900000000000001E-2</v>
      </c>
      <c r="V289" s="59" t="s">
        <v>240</v>
      </c>
      <c r="W289" s="59">
        <v>0</v>
      </c>
      <c r="X289" s="60">
        <v>0</v>
      </c>
      <c r="Y289" s="59">
        <v>0</v>
      </c>
      <c r="Z289" s="60">
        <v>0</v>
      </c>
      <c r="AA289" s="59">
        <v>4</v>
      </c>
      <c r="AB289" s="60">
        <v>2.7199999999999998E-2</v>
      </c>
      <c r="AC289" s="59">
        <v>1</v>
      </c>
      <c r="AD289" s="60">
        <v>7.6899999999999996E-2</v>
      </c>
      <c r="AE289" s="59">
        <v>0</v>
      </c>
      <c r="AF289" s="60">
        <v>0</v>
      </c>
      <c r="AG289" s="59">
        <v>0</v>
      </c>
      <c r="AH289" s="60">
        <v>0</v>
      </c>
      <c r="AI289" s="59">
        <v>0</v>
      </c>
      <c r="AJ289" s="60">
        <v>0</v>
      </c>
      <c r="AK289" s="59">
        <v>106</v>
      </c>
      <c r="AL289" s="60">
        <v>4.3099999999999999E-2</v>
      </c>
      <c r="AM289" s="59">
        <v>6</v>
      </c>
      <c r="AN289" s="60">
        <v>1.5900000000000001E-2</v>
      </c>
    </row>
    <row r="290" spans="1:40" ht="18.75">
      <c r="A290" s="149"/>
      <c r="B290" s="105" t="s">
        <v>241</v>
      </c>
      <c r="C290" s="82"/>
      <c r="D290" s="83"/>
      <c r="E290" s="82"/>
      <c r="F290" s="83"/>
      <c r="G290" s="82">
        <f t="shared" si="70"/>
        <v>7</v>
      </c>
      <c r="H290" s="83">
        <f t="shared" si="70"/>
        <v>4.7600000000000003E-2</v>
      </c>
      <c r="I290" s="82">
        <f t="shared" si="70"/>
        <v>1</v>
      </c>
      <c r="J290" s="83">
        <f t="shared" si="70"/>
        <v>7.6899999999999996E-2</v>
      </c>
      <c r="K290" s="84"/>
      <c r="L290" s="85"/>
      <c r="M290" s="84"/>
      <c r="N290" s="85"/>
      <c r="O290" s="84"/>
      <c r="P290" s="85"/>
      <c r="Q290" s="84">
        <f t="shared" si="71"/>
        <v>117</v>
      </c>
      <c r="R290" s="85">
        <f t="shared" si="71"/>
        <v>4.7600000000000003E-2</v>
      </c>
      <c r="S290" s="84">
        <f t="shared" si="71"/>
        <v>17</v>
      </c>
      <c r="T290" s="86">
        <f t="shared" si="71"/>
        <v>4.4999999999999998E-2</v>
      </c>
      <c r="V290" s="59" t="s">
        <v>241</v>
      </c>
      <c r="W290" s="59">
        <v>0</v>
      </c>
      <c r="X290" s="60">
        <v>0</v>
      </c>
      <c r="Y290" s="59">
        <v>0</v>
      </c>
      <c r="Z290" s="60">
        <v>0</v>
      </c>
      <c r="AA290" s="59">
        <v>7</v>
      </c>
      <c r="AB290" s="60">
        <v>4.7600000000000003E-2</v>
      </c>
      <c r="AC290" s="59">
        <v>1</v>
      </c>
      <c r="AD290" s="60">
        <v>7.6899999999999996E-2</v>
      </c>
      <c r="AE290" s="59">
        <v>0</v>
      </c>
      <c r="AF290" s="60">
        <v>0</v>
      </c>
      <c r="AG290" s="59">
        <v>0</v>
      </c>
      <c r="AH290" s="60">
        <v>0</v>
      </c>
      <c r="AI290" s="59">
        <v>0</v>
      </c>
      <c r="AJ290" s="60">
        <v>0</v>
      </c>
      <c r="AK290" s="59">
        <v>117</v>
      </c>
      <c r="AL290" s="60">
        <v>4.7600000000000003E-2</v>
      </c>
      <c r="AM290" s="59">
        <v>17</v>
      </c>
      <c r="AN290" s="60">
        <v>4.4999999999999998E-2</v>
      </c>
    </row>
    <row r="291" spans="1:40" ht="18.75">
      <c r="A291" s="149"/>
      <c r="B291" s="105" t="s">
        <v>242</v>
      </c>
      <c r="C291" s="82"/>
      <c r="D291" s="83"/>
      <c r="E291" s="82"/>
      <c r="F291" s="83"/>
      <c r="G291" s="82">
        <f t="shared" si="70"/>
        <v>8</v>
      </c>
      <c r="H291" s="83">
        <f t="shared" si="70"/>
        <v>5.4399999999999997E-2</v>
      </c>
      <c r="I291" s="82">
        <f t="shared" si="70"/>
        <v>0</v>
      </c>
      <c r="J291" s="83">
        <f t="shared" si="70"/>
        <v>0</v>
      </c>
      <c r="K291" s="84"/>
      <c r="L291" s="85"/>
      <c r="M291" s="84"/>
      <c r="N291" s="85"/>
      <c r="O291" s="84"/>
      <c r="P291" s="85"/>
      <c r="Q291" s="84">
        <f t="shared" si="71"/>
        <v>168</v>
      </c>
      <c r="R291" s="85">
        <f t="shared" si="71"/>
        <v>6.83E-2</v>
      </c>
      <c r="S291" s="84">
        <f t="shared" si="71"/>
        <v>15</v>
      </c>
      <c r="T291" s="86">
        <f t="shared" si="71"/>
        <v>3.9699999999999999E-2</v>
      </c>
      <c r="V291" s="59" t="s">
        <v>242</v>
      </c>
      <c r="W291" s="59">
        <v>0</v>
      </c>
      <c r="X291" s="60">
        <v>0</v>
      </c>
      <c r="Y291" s="59">
        <v>0</v>
      </c>
      <c r="Z291" s="60">
        <v>0</v>
      </c>
      <c r="AA291" s="59">
        <v>8</v>
      </c>
      <c r="AB291" s="60">
        <v>5.4399999999999997E-2</v>
      </c>
      <c r="AC291" s="59">
        <v>0</v>
      </c>
      <c r="AD291" s="60">
        <v>0</v>
      </c>
      <c r="AE291" s="59">
        <v>0</v>
      </c>
      <c r="AF291" s="60">
        <v>0</v>
      </c>
      <c r="AG291" s="59">
        <v>0</v>
      </c>
      <c r="AH291" s="60">
        <v>0</v>
      </c>
      <c r="AI291" s="59">
        <v>0</v>
      </c>
      <c r="AJ291" s="60">
        <v>0</v>
      </c>
      <c r="AK291" s="59">
        <v>168</v>
      </c>
      <c r="AL291" s="60">
        <v>6.83E-2</v>
      </c>
      <c r="AM291" s="59">
        <v>15</v>
      </c>
      <c r="AN291" s="60">
        <v>3.9699999999999999E-2</v>
      </c>
    </row>
    <row r="292" spans="1:40" ht="18.75">
      <c r="A292" s="149"/>
      <c r="B292" s="105" t="s">
        <v>243</v>
      </c>
      <c r="C292" s="82"/>
      <c r="D292" s="83"/>
      <c r="E292" s="82"/>
      <c r="F292" s="83"/>
      <c r="G292" s="82">
        <f t="shared" si="70"/>
        <v>25</v>
      </c>
      <c r="H292" s="83">
        <f t="shared" si="70"/>
        <v>0.1701</v>
      </c>
      <c r="I292" s="82">
        <f t="shared" si="70"/>
        <v>2</v>
      </c>
      <c r="J292" s="83">
        <f t="shared" si="70"/>
        <v>0.15379999999999999</v>
      </c>
      <c r="K292" s="84"/>
      <c r="L292" s="85"/>
      <c r="M292" s="84"/>
      <c r="N292" s="85"/>
      <c r="O292" s="84"/>
      <c r="P292" s="85"/>
      <c r="Q292" s="84">
        <f t="shared" si="71"/>
        <v>386</v>
      </c>
      <c r="R292" s="85">
        <f t="shared" si="71"/>
        <v>0.157</v>
      </c>
      <c r="S292" s="84">
        <f t="shared" si="71"/>
        <v>47</v>
      </c>
      <c r="T292" s="86">
        <f t="shared" si="71"/>
        <v>0.12429999999999999</v>
      </c>
      <c r="V292" s="59" t="s">
        <v>243</v>
      </c>
      <c r="W292" s="59">
        <v>0</v>
      </c>
      <c r="X292" s="60">
        <v>0</v>
      </c>
      <c r="Y292" s="59">
        <v>0</v>
      </c>
      <c r="Z292" s="60">
        <v>0</v>
      </c>
      <c r="AA292" s="59">
        <v>25</v>
      </c>
      <c r="AB292" s="60">
        <v>0.1701</v>
      </c>
      <c r="AC292" s="59">
        <v>2</v>
      </c>
      <c r="AD292" s="60">
        <v>0.15379999999999999</v>
      </c>
      <c r="AE292" s="59">
        <v>0</v>
      </c>
      <c r="AF292" s="60">
        <v>0</v>
      </c>
      <c r="AG292" s="59">
        <v>0</v>
      </c>
      <c r="AH292" s="60">
        <v>0</v>
      </c>
      <c r="AI292" s="59">
        <v>0</v>
      </c>
      <c r="AJ292" s="60">
        <v>0</v>
      </c>
      <c r="AK292" s="59">
        <v>386</v>
      </c>
      <c r="AL292" s="60">
        <v>0.157</v>
      </c>
      <c r="AM292" s="59">
        <v>47</v>
      </c>
      <c r="AN292" s="60">
        <v>0.12429999999999999</v>
      </c>
    </row>
    <row r="293" spans="1:40" ht="18.75">
      <c r="A293" s="149"/>
      <c r="B293" s="105" t="s">
        <v>244</v>
      </c>
      <c r="C293" s="82"/>
      <c r="D293" s="83"/>
      <c r="E293" s="82"/>
      <c r="F293" s="83"/>
      <c r="G293" s="82">
        <f t="shared" si="70"/>
        <v>103</v>
      </c>
      <c r="H293" s="83">
        <f t="shared" si="70"/>
        <v>0.70069999999999999</v>
      </c>
      <c r="I293" s="82">
        <f t="shared" si="70"/>
        <v>9</v>
      </c>
      <c r="J293" s="83">
        <f t="shared" si="70"/>
        <v>0.69230000000000003</v>
      </c>
      <c r="K293" s="84"/>
      <c r="L293" s="85"/>
      <c r="M293" s="84"/>
      <c r="N293" s="85"/>
      <c r="O293" s="84"/>
      <c r="P293" s="85"/>
      <c r="Q293" s="84">
        <f t="shared" si="71"/>
        <v>1681</v>
      </c>
      <c r="R293" s="85">
        <f t="shared" si="71"/>
        <v>0.68389999999999995</v>
      </c>
      <c r="S293" s="84">
        <f t="shared" si="71"/>
        <v>293</v>
      </c>
      <c r="T293" s="86">
        <f t="shared" si="71"/>
        <v>0.77510000000000001</v>
      </c>
      <c r="V293" s="59" t="s">
        <v>244</v>
      </c>
      <c r="W293" s="59">
        <v>0</v>
      </c>
      <c r="X293" s="60">
        <v>0</v>
      </c>
      <c r="Y293" s="59">
        <v>0</v>
      </c>
      <c r="Z293" s="60">
        <v>0</v>
      </c>
      <c r="AA293" s="59">
        <v>103</v>
      </c>
      <c r="AB293" s="60">
        <v>0.70069999999999999</v>
      </c>
      <c r="AC293" s="59">
        <v>9</v>
      </c>
      <c r="AD293" s="60">
        <v>0.69230000000000003</v>
      </c>
      <c r="AE293" s="59">
        <v>0</v>
      </c>
      <c r="AF293" s="60">
        <v>0</v>
      </c>
      <c r="AG293" s="59">
        <v>0</v>
      </c>
      <c r="AH293" s="60">
        <v>0</v>
      </c>
      <c r="AI293" s="59">
        <v>0</v>
      </c>
      <c r="AJ293" s="60">
        <v>0</v>
      </c>
      <c r="AK293" s="59">
        <v>1681</v>
      </c>
      <c r="AL293" s="60">
        <v>0.68389999999999995</v>
      </c>
      <c r="AM293" s="59">
        <v>293</v>
      </c>
      <c r="AN293" s="60">
        <v>0.77510000000000001</v>
      </c>
    </row>
    <row r="294" spans="1:40" ht="18.75">
      <c r="A294" s="149"/>
      <c r="B294" s="106" t="s">
        <v>203</v>
      </c>
      <c r="C294" s="87"/>
      <c r="D294" s="88"/>
      <c r="E294" s="87"/>
      <c r="F294" s="88"/>
      <c r="G294" s="87">
        <f t="shared" si="70"/>
        <v>147</v>
      </c>
      <c r="H294" s="88">
        <f t="shared" si="70"/>
        <v>1</v>
      </c>
      <c r="I294" s="87">
        <f t="shared" si="70"/>
        <v>13</v>
      </c>
      <c r="J294" s="88">
        <f t="shared" si="70"/>
        <v>1</v>
      </c>
      <c r="K294" s="89"/>
      <c r="L294" s="90"/>
      <c r="M294" s="89"/>
      <c r="N294" s="90"/>
      <c r="O294" s="89"/>
      <c r="P294" s="90"/>
      <c r="Q294" s="89">
        <f t="shared" si="71"/>
        <v>2458</v>
      </c>
      <c r="R294" s="90">
        <f t="shared" si="71"/>
        <v>1</v>
      </c>
      <c r="S294" s="89">
        <f t="shared" si="71"/>
        <v>378</v>
      </c>
      <c r="T294" s="91">
        <f t="shared" si="71"/>
        <v>1</v>
      </c>
      <c r="V294" s="59" t="s">
        <v>204</v>
      </c>
      <c r="W294" s="59">
        <v>0</v>
      </c>
      <c r="X294" s="60">
        <v>0</v>
      </c>
      <c r="Y294" s="59">
        <v>0</v>
      </c>
      <c r="Z294" s="60">
        <v>0</v>
      </c>
      <c r="AA294" s="59">
        <v>147</v>
      </c>
      <c r="AB294" s="60">
        <v>1</v>
      </c>
      <c r="AC294" s="59">
        <v>13</v>
      </c>
      <c r="AD294" s="60">
        <v>1</v>
      </c>
      <c r="AE294" s="59">
        <v>0</v>
      </c>
      <c r="AF294" s="60">
        <v>0</v>
      </c>
      <c r="AG294" s="59">
        <v>0</v>
      </c>
      <c r="AH294" s="60">
        <v>0</v>
      </c>
      <c r="AI294" s="59">
        <v>0</v>
      </c>
      <c r="AJ294" s="60">
        <v>0</v>
      </c>
      <c r="AK294" s="59">
        <v>2458</v>
      </c>
      <c r="AL294" s="60">
        <v>1</v>
      </c>
      <c r="AM294" s="59">
        <v>378</v>
      </c>
      <c r="AN294" s="60">
        <v>1</v>
      </c>
    </row>
    <row r="295" spans="1:40" ht="18.75">
      <c r="A295" s="119"/>
      <c r="B295" s="93"/>
      <c r="C295" s="108"/>
      <c r="D295" s="109"/>
      <c r="E295" s="108"/>
      <c r="F295" s="109"/>
      <c r="G295" s="108"/>
      <c r="H295" s="109"/>
      <c r="I295" s="108"/>
      <c r="J295" s="109"/>
      <c r="K295" s="110"/>
      <c r="L295" s="111"/>
      <c r="M295" s="110"/>
      <c r="N295" s="111"/>
      <c r="O295" s="110"/>
      <c r="P295" s="111"/>
      <c r="Q295" s="110"/>
      <c r="R295" s="111"/>
      <c r="S295" s="110"/>
      <c r="T295" s="112"/>
      <c r="V295" s="59"/>
    </row>
    <row r="296" spans="1:40" ht="19.5">
      <c r="A296" s="119"/>
      <c r="B296" s="93"/>
      <c r="C296" s="108"/>
      <c r="D296" s="109"/>
      <c r="E296" s="108"/>
      <c r="F296" s="109"/>
      <c r="G296" s="108"/>
      <c r="H296" s="109"/>
      <c r="I296" s="108"/>
      <c r="J296" s="109"/>
      <c r="K296" s="110"/>
      <c r="L296" s="111"/>
      <c r="M296" s="110"/>
      <c r="N296" s="111"/>
      <c r="O296" s="110"/>
      <c r="P296" s="111"/>
      <c r="Q296" s="110"/>
      <c r="R296" s="111"/>
      <c r="S296" s="110"/>
      <c r="T296" s="112"/>
      <c r="V296" s="58" t="s">
        <v>26</v>
      </c>
      <c r="W296" s="58"/>
      <c r="X296" s="58"/>
      <c r="Y296" s="58"/>
      <c r="Z296" s="58"/>
      <c r="AA296" s="58"/>
      <c r="AB296" s="58"/>
      <c r="AC296" s="58"/>
      <c r="AD296" s="58"/>
      <c r="AE296" s="58"/>
      <c r="AF296" s="58"/>
      <c r="AG296" s="58"/>
      <c r="AH296" s="58"/>
      <c r="AI296" s="58"/>
      <c r="AJ296" s="58"/>
      <c r="AK296" s="58"/>
      <c r="AL296" s="58"/>
      <c r="AM296" s="58"/>
      <c r="AN296" s="58"/>
    </row>
    <row r="297" spans="1:40" ht="15.95" customHeight="1">
      <c r="A297" s="149" t="s">
        <v>253</v>
      </c>
      <c r="B297" s="113" t="s">
        <v>240</v>
      </c>
      <c r="C297" s="114"/>
      <c r="D297" s="115"/>
      <c r="E297" s="114"/>
      <c r="F297" s="115"/>
      <c r="G297" s="114">
        <f t="shared" ref="G297:J302" si="72">AA297</f>
        <v>15</v>
      </c>
      <c r="H297" s="115">
        <f t="shared" si="72"/>
        <v>0.10340000000000001</v>
      </c>
      <c r="I297" s="114">
        <f t="shared" si="72"/>
        <v>1</v>
      </c>
      <c r="J297" s="115">
        <f t="shared" si="72"/>
        <v>7.6899999999999996E-2</v>
      </c>
      <c r="K297" s="116"/>
      <c r="L297" s="117"/>
      <c r="M297" s="116"/>
      <c r="N297" s="117"/>
      <c r="O297" s="116"/>
      <c r="P297" s="117"/>
      <c r="Q297" s="116">
        <f t="shared" ref="Q297:T302" si="73">AK297</f>
        <v>166</v>
      </c>
      <c r="R297" s="117">
        <f t="shared" si="73"/>
        <v>6.8400000000000002E-2</v>
      </c>
      <c r="S297" s="116">
        <f t="shared" si="73"/>
        <v>11</v>
      </c>
      <c r="T297" s="118">
        <f t="shared" si="73"/>
        <v>2.9000000000000001E-2</v>
      </c>
      <c r="V297" s="59" t="s">
        <v>240</v>
      </c>
      <c r="W297" s="59">
        <v>0</v>
      </c>
      <c r="X297" s="60">
        <v>0</v>
      </c>
      <c r="Y297" s="59">
        <v>0</v>
      </c>
      <c r="Z297" s="60">
        <v>0</v>
      </c>
      <c r="AA297" s="59">
        <v>15</v>
      </c>
      <c r="AB297" s="60">
        <v>0.10340000000000001</v>
      </c>
      <c r="AC297" s="59">
        <v>1</v>
      </c>
      <c r="AD297" s="60">
        <v>7.6899999999999996E-2</v>
      </c>
      <c r="AE297" s="59">
        <v>0</v>
      </c>
      <c r="AF297" s="60">
        <v>0</v>
      </c>
      <c r="AG297" s="59">
        <v>0</v>
      </c>
      <c r="AH297" s="60">
        <v>0</v>
      </c>
      <c r="AI297" s="59">
        <v>0</v>
      </c>
      <c r="AJ297" s="60">
        <v>0</v>
      </c>
      <c r="AK297" s="59">
        <v>166</v>
      </c>
      <c r="AL297" s="60">
        <v>6.8400000000000002E-2</v>
      </c>
      <c r="AM297" s="59">
        <v>11</v>
      </c>
      <c r="AN297" s="60">
        <v>2.9000000000000001E-2</v>
      </c>
    </row>
    <row r="298" spans="1:40" ht="18.75">
      <c r="A298" s="149"/>
      <c r="B298" s="105" t="s">
        <v>241</v>
      </c>
      <c r="C298" s="82"/>
      <c r="D298" s="83"/>
      <c r="E298" s="82"/>
      <c r="F298" s="83"/>
      <c r="G298" s="82">
        <f t="shared" si="72"/>
        <v>24</v>
      </c>
      <c r="H298" s="83">
        <f t="shared" si="72"/>
        <v>0.16550000000000001</v>
      </c>
      <c r="I298" s="82">
        <f t="shared" si="72"/>
        <v>2</v>
      </c>
      <c r="J298" s="83">
        <f t="shared" si="72"/>
        <v>0.15379999999999999</v>
      </c>
      <c r="K298" s="84"/>
      <c r="L298" s="85"/>
      <c r="M298" s="84"/>
      <c r="N298" s="85"/>
      <c r="O298" s="84"/>
      <c r="P298" s="85"/>
      <c r="Q298" s="84">
        <f t="shared" si="73"/>
        <v>254</v>
      </c>
      <c r="R298" s="85">
        <f t="shared" si="73"/>
        <v>0.1047</v>
      </c>
      <c r="S298" s="84">
        <f t="shared" si="73"/>
        <v>15</v>
      </c>
      <c r="T298" s="86">
        <f t="shared" si="73"/>
        <v>3.9600000000000003E-2</v>
      </c>
      <c r="V298" s="59" t="s">
        <v>241</v>
      </c>
      <c r="W298" s="59">
        <v>0</v>
      </c>
      <c r="X298" s="60">
        <v>0</v>
      </c>
      <c r="Y298" s="59">
        <v>0</v>
      </c>
      <c r="Z298" s="60">
        <v>0</v>
      </c>
      <c r="AA298" s="59">
        <v>24</v>
      </c>
      <c r="AB298" s="60">
        <v>0.16550000000000001</v>
      </c>
      <c r="AC298" s="59">
        <v>2</v>
      </c>
      <c r="AD298" s="60">
        <v>0.15379999999999999</v>
      </c>
      <c r="AE298" s="59">
        <v>0</v>
      </c>
      <c r="AF298" s="60">
        <v>0</v>
      </c>
      <c r="AG298" s="59">
        <v>0</v>
      </c>
      <c r="AH298" s="60">
        <v>0</v>
      </c>
      <c r="AI298" s="59">
        <v>0</v>
      </c>
      <c r="AJ298" s="60">
        <v>0</v>
      </c>
      <c r="AK298" s="59">
        <v>254</v>
      </c>
      <c r="AL298" s="60">
        <v>0.1047</v>
      </c>
      <c r="AM298" s="59">
        <v>15</v>
      </c>
      <c r="AN298" s="60">
        <v>3.9600000000000003E-2</v>
      </c>
    </row>
    <row r="299" spans="1:40" ht="18.75">
      <c r="A299" s="149"/>
      <c r="B299" s="105" t="s">
        <v>242</v>
      </c>
      <c r="C299" s="82"/>
      <c r="D299" s="83"/>
      <c r="E299" s="82"/>
      <c r="F299" s="83"/>
      <c r="G299" s="82">
        <f t="shared" si="72"/>
        <v>15</v>
      </c>
      <c r="H299" s="83">
        <f t="shared" si="72"/>
        <v>0.10340000000000001</v>
      </c>
      <c r="I299" s="82">
        <f t="shared" si="72"/>
        <v>3</v>
      </c>
      <c r="J299" s="83">
        <f t="shared" si="72"/>
        <v>0.23080000000000001</v>
      </c>
      <c r="K299" s="84"/>
      <c r="L299" s="85"/>
      <c r="M299" s="84"/>
      <c r="N299" s="85"/>
      <c r="O299" s="84"/>
      <c r="P299" s="85"/>
      <c r="Q299" s="84">
        <f t="shared" si="73"/>
        <v>384</v>
      </c>
      <c r="R299" s="85">
        <f t="shared" si="73"/>
        <v>0.15820000000000001</v>
      </c>
      <c r="S299" s="84">
        <f t="shared" si="73"/>
        <v>52</v>
      </c>
      <c r="T299" s="86">
        <f t="shared" si="73"/>
        <v>0.13719999999999999</v>
      </c>
      <c r="V299" s="59" t="s">
        <v>242</v>
      </c>
      <c r="W299" s="59">
        <v>0</v>
      </c>
      <c r="X299" s="60">
        <v>0</v>
      </c>
      <c r="Y299" s="59">
        <v>0</v>
      </c>
      <c r="Z299" s="60">
        <v>0</v>
      </c>
      <c r="AA299" s="59">
        <v>15</v>
      </c>
      <c r="AB299" s="60">
        <v>0.10340000000000001</v>
      </c>
      <c r="AC299" s="59">
        <v>3</v>
      </c>
      <c r="AD299" s="60">
        <v>0.23080000000000001</v>
      </c>
      <c r="AE299" s="59">
        <v>0</v>
      </c>
      <c r="AF299" s="60">
        <v>0</v>
      </c>
      <c r="AG299" s="59">
        <v>0</v>
      </c>
      <c r="AH299" s="60">
        <v>0</v>
      </c>
      <c r="AI299" s="59">
        <v>0</v>
      </c>
      <c r="AJ299" s="60">
        <v>0</v>
      </c>
      <c r="AK299" s="59">
        <v>384</v>
      </c>
      <c r="AL299" s="60">
        <v>0.15820000000000001</v>
      </c>
      <c r="AM299" s="59">
        <v>52</v>
      </c>
      <c r="AN299" s="60">
        <v>0.13719999999999999</v>
      </c>
    </row>
    <row r="300" spans="1:40" ht="18.75">
      <c r="A300" s="149"/>
      <c r="B300" s="105" t="s">
        <v>243</v>
      </c>
      <c r="C300" s="82"/>
      <c r="D300" s="83"/>
      <c r="E300" s="82"/>
      <c r="F300" s="83"/>
      <c r="G300" s="82">
        <f t="shared" si="72"/>
        <v>41</v>
      </c>
      <c r="H300" s="83">
        <f t="shared" si="72"/>
        <v>0.2828</v>
      </c>
      <c r="I300" s="82">
        <f t="shared" si="72"/>
        <v>3</v>
      </c>
      <c r="J300" s="83">
        <f t="shared" si="72"/>
        <v>0.23080000000000001</v>
      </c>
      <c r="K300" s="84"/>
      <c r="L300" s="85"/>
      <c r="M300" s="84"/>
      <c r="N300" s="85"/>
      <c r="O300" s="84"/>
      <c r="P300" s="85"/>
      <c r="Q300" s="84">
        <f t="shared" si="73"/>
        <v>687</v>
      </c>
      <c r="R300" s="85">
        <f t="shared" si="73"/>
        <v>0.28310000000000002</v>
      </c>
      <c r="S300" s="84">
        <f t="shared" si="73"/>
        <v>95</v>
      </c>
      <c r="T300" s="86">
        <f t="shared" si="73"/>
        <v>0.25069999999999998</v>
      </c>
      <c r="V300" s="59" t="s">
        <v>243</v>
      </c>
      <c r="W300" s="59">
        <v>0</v>
      </c>
      <c r="X300" s="60">
        <v>0</v>
      </c>
      <c r="Y300" s="59">
        <v>0</v>
      </c>
      <c r="Z300" s="60">
        <v>0</v>
      </c>
      <c r="AA300" s="59">
        <v>41</v>
      </c>
      <c r="AB300" s="60">
        <v>0.2828</v>
      </c>
      <c r="AC300" s="59">
        <v>3</v>
      </c>
      <c r="AD300" s="60">
        <v>0.23080000000000001</v>
      </c>
      <c r="AE300" s="59">
        <v>0</v>
      </c>
      <c r="AF300" s="60">
        <v>0</v>
      </c>
      <c r="AG300" s="59">
        <v>0</v>
      </c>
      <c r="AH300" s="60">
        <v>0</v>
      </c>
      <c r="AI300" s="59">
        <v>0</v>
      </c>
      <c r="AJ300" s="60">
        <v>0</v>
      </c>
      <c r="AK300" s="59">
        <v>687</v>
      </c>
      <c r="AL300" s="60">
        <v>0.28310000000000002</v>
      </c>
      <c r="AM300" s="59">
        <v>95</v>
      </c>
      <c r="AN300" s="60">
        <v>0.25069999999999998</v>
      </c>
    </row>
    <row r="301" spans="1:40" ht="18.75">
      <c r="A301" s="149"/>
      <c r="B301" s="105" t="s">
        <v>244</v>
      </c>
      <c r="C301" s="82"/>
      <c r="D301" s="83"/>
      <c r="E301" s="82"/>
      <c r="F301" s="83"/>
      <c r="G301" s="82">
        <f t="shared" si="72"/>
        <v>50</v>
      </c>
      <c r="H301" s="83">
        <f t="shared" si="72"/>
        <v>0.3448</v>
      </c>
      <c r="I301" s="82">
        <f t="shared" si="72"/>
        <v>4</v>
      </c>
      <c r="J301" s="83">
        <f t="shared" si="72"/>
        <v>0.30769999999999997</v>
      </c>
      <c r="K301" s="84"/>
      <c r="L301" s="85"/>
      <c r="M301" s="84"/>
      <c r="N301" s="85"/>
      <c r="O301" s="84"/>
      <c r="P301" s="85"/>
      <c r="Q301" s="84">
        <f t="shared" si="73"/>
        <v>936</v>
      </c>
      <c r="R301" s="85">
        <f t="shared" si="73"/>
        <v>0.38569999999999999</v>
      </c>
      <c r="S301" s="84">
        <f t="shared" si="73"/>
        <v>206</v>
      </c>
      <c r="T301" s="86">
        <f t="shared" si="73"/>
        <v>0.54349999999999998</v>
      </c>
      <c r="V301" s="59" t="s">
        <v>244</v>
      </c>
      <c r="W301" s="59">
        <v>0</v>
      </c>
      <c r="X301" s="60">
        <v>0</v>
      </c>
      <c r="Y301" s="59">
        <v>0</v>
      </c>
      <c r="Z301" s="60">
        <v>0</v>
      </c>
      <c r="AA301" s="59">
        <v>50</v>
      </c>
      <c r="AB301" s="60">
        <v>0.3448</v>
      </c>
      <c r="AC301" s="59">
        <v>4</v>
      </c>
      <c r="AD301" s="60">
        <v>0.30769999999999997</v>
      </c>
      <c r="AE301" s="59">
        <v>0</v>
      </c>
      <c r="AF301" s="60">
        <v>0</v>
      </c>
      <c r="AG301" s="59">
        <v>0</v>
      </c>
      <c r="AH301" s="60">
        <v>0</v>
      </c>
      <c r="AI301" s="59">
        <v>0</v>
      </c>
      <c r="AJ301" s="60">
        <v>0</v>
      </c>
      <c r="AK301" s="59">
        <v>936</v>
      </c>
      <c r="AL301" s="60">
        <v>0.38569999999999999</v>
      </c>
      <c r="AM301" s="59">
        <v>206</v>
      </c>
      <c r="AN301" s="60">
        <v>0.54349999999999998</v>
      </c>
    </row>
    <row r="302" spans="1:40" ht="18.75">
      <c r="A302" s="149"/>
      <c r="B302" s="106" t="s">
        <v>203</v>
      </c>
      <c r="C302" s="87"/>
      <c r="D302" s="88"/>
      <c r="E302" s="87"/>
      <c r="F302" s="88"/>
      <c r="G302" s="87">
        <f t="shared" si="72"/>
        <v>145</v>
      </c>
      <c r="H302" s="88">
        <f t="shared" si="72"/>
        <v>1</v>
      </c>
      <c r="I302" s="87">
        <f t="shared" si="72"/>
        <v>13</v>
      </c>
      <c r="J302" s="88">
        <f t="shared" si="72"/>
        <v>1</v>
      </c>
      <c r="K302" s="89"/>
      <c r="L302" s="90"/>
      <c r="M302" s="89"/>
      <c r="N302" s="90"/>
      <c r="O302" s="89"/>
      <c r="P302" s="90"/>
      <c r="Q302" s="89">
        <f t="shared" si="73"/>
        <v>2427</v>
      </c>
      <c r="R302" s="90">
        <f t="shared" si="73"/>
        <v>1</v>
      </c>
      <c r="S302" s="89">
        <f t="shared" si="73"/>
        <v>379</v>
      </c>
      <c r="T302" s="91">
        <f t="shared" si="73"/>
        <v>1</v>
      </c>
      <c r="V302" s="59" t="s">
        <v>204</v>
      </c>
      <c r="W302" s="59">
        <v>0</v>
      </c>
      <c r="X302" s="60">
        <v>0</v>
      </c>
      <c r="Y302" s="59">
        <v>0</v>
      </c>
      <c r="Z302" s="60">
        <v>0</v>
      </c>
      <c r="AA302" s="59">
        <v>145</v>
      </c>
      <c r="AB302" s="60">
        <v>1</v>
      </c>
      <c r="AC302" s="59">
        <v>13</v>
      </c>
      <c r="AD302" s="60">
        <v>1</v>
      </c>
      <c r="AE302" s="59">
        <v>0</v>
      </c>
      <c r="AF302" s="60">
        <v>0</v>
      </c>
      <c r="AG302" s="59">
        <v>0</v>
      </c>
      <c r="AH302" s="60">
        <v>0</v>
      </c>
      <c r="AI302" s="59">
        <v>0</v>
      </c>
      <c r="AJ302" s="60">
        <v>0</v>
      </c>
      <c r="AK302" s="59">
        <v>2427</v>
      </c>
      <c r="AL302" s="60">
        <v>1</v>
      </c>
      <c r="AM302" s="59">
        <v>379</v>
      </c>
      <c r="AN302" s="60">
        <v>1</v>
      </c>
    </row>
    <row r="303" spans="1:40" ht="18.75">
      <c r="A303" s="119"/>
      <c r="B303" s="93"/>
      <c r="C303" s="108"/>
      <c r="D303" s="109"/>
      <c r="E303" s="108"/>
      <c r="F303" s="109"/>
      <c r="G303" s="108"/>
      <c r="H303" s="109"/>
      <c r="I303" s="108"/>
      <c r="J303" s="109"/>
      <c r="K303" s="110"/>
      <c r="L303" s="111"/>
      <c r="M303" s="110"/>
      <c r="N303" s="111"/>
      <c r="O303" s="110"/>
      <c r="P303" s="111"/>
      <c r="Q303" s="110"/>
      <c r="R303" s="111"/>
      <c r="S303" s="110"/>
      <c r="T303" s="112"/>
      <c r="V303" s="59"/>
    </row>
    <row r="304" spans="1:40" ht="19.5">
      <c r="A304" s="119"/>
      <c r="B304" s="93"/>
      <c r="C304" s="108"/>
      <c r="D304" s="109"/>
      <c r="E304" s="108"/>
      <c r="F304" s="109"/>
      <c r="G304" s="108"/>
      <c r="H304" s="109"/>
      <c r="I304" s="108"/>
      <c r="J304" s="109"/>
      <c r="K304" s="110"/>
      <c r="L304" s="111"/>
      <c r="M304" s="110"/>
      <c r="N304" s="111"/>
      <c r="O304" s="110"/>
      <c r="P304" s="111"/>
      <c r="Q304" s="110"/>
      <c r="R304" s="111"/>
      <c r="S304" s="110"/>
      <c r="T304" s="112"/>
      <c r="V304" s="58" t="s">
        <v>27</v>
      </c>
      <c r="W304" s="58"/>
      <c r="X304" s="58"/>
      <c r="Y304" s="58"/>
      <c r="Z304" s="58"/>
      <c r="AA304" s="58"/>
      <c r="AB304" s="58"/>
      <c r="AC304" s="58"/>
      <c r="AD304" s="58"/>
      <c r="AE304" s="58"/>
      <c r="AF304" s="58"/>
      <c r="AG304" s="58"/>
      <c r="AH304" s="58"/>
      <c r="AI304" s="58"/>
      <c r="AJ304" s="58"/>
      <c r="AK304" s="58"/>
      <c r="AL304" s="58"/>
      <c r="AM304" s="58"/>
      <c r="AN304" s="58"/>
    </row>
    <row r="305" spans="1:40" ht="15.95" customHeight="1">
      <c r="A305" s="149" t="s">
        <v>254</v>
      </c>
      <c r="B305" s="113" t="s">
        <v>240</v>
      </c>
      <c r="C305" s="114"/>
      <c r="D305" s="115"/>
      <c r="E305" s="114"/>
      <c r="F305" s="115"/>
      <c r="G305" s="114">
        <f t="shared" ref="G305:J310" si="74">AA305</f>
        <v>7</v>
      </c>
      <c r="H305" s="115">
        <f t="shared" si="74"/>
        <v>4.8599999999999997E-2</v>
      </c>
      <c r="I305" s="114">
        <f t="shared" si="74"/>
        <v>1</v>
      </c>
      <c r="J305" s="115">
        <f t="shared" si="74"/>
        <v>8.3299999999999999E-2</v>
      </c>
      <c r="K305" s="116"/>
      <c r="L305" s="117"/>
      <c r="M305" s="116"/>
      <c r="N305" s="117"/>
      <c r="O305" s="116"/>
      <c r="P305" s="117"/>
      <c r="Q305" s="116">
        <f t="shared" ref="Q305:T310" si="75">AK305</f>
        <v>116</v>
      </c>
      <c r="R305" s="117">
        <f t="shared" si="75"/>
        <v>4.82E-2</v>
      </c>
      <c r="S305" s="116">
        <f t="shared" si="75"/>
        <v>6</v>
      </c>
      <c r="T305" s="118">
        <f t="shared" si="75"/>
        <v>1.5900000000000001E-2</v>
      </c>
      <c r="V305" s="59" t="s">
        <v>240</v>
      </c>
      <c r="W305" s="59">
        <v>0</v>
      </c>
      <c r="X305" s="60">
        <v>0</v>
      </c>
      <c r="Y305" s="59">
        <v>0</v>
      </c>
      <c r="Z305" s="60">
        <v>0</v>
      </c>
      <c r="AA305" s="59">
        <v>7</v>
      </c>
      <c r="AB305" s="60">
        <v>4.8599999999999997E-2</v>
      </c>
      <c r="AC305" s="59">
        <v>1</v>
      </c>
      <c r="AD305" s="60">
        <v>8.3299999999999999E-2</v>
      </c>
      <c r="AE305" s="59">
        <v>0</v>
      </c>
      <c r="AF305" s="60">
        <v>0</v>
      </c>
      <c r="AG305" s="59">
        <v>0</v>
      </c>
      <c r="AH305" s="60">
        <v>0</v>
      </c>
      <c r="AI305" s="59">
        <v>0</v>
      </c>
      <c r="AJ305" s="60">
        <v>0</v>
      </c>
      <c r="AK305" s="59">
        <v>116</v>
      </c>
      <c r="AL305" s="60">
        <v>4.82E-2</v>
      </c>
      <c r="AM305" s="59">
        <v>6</v>
      </c>
      <c r="AN305" s="60">
        <v>1.5900000000000001E-2</v>
      </c>
    </row>
    <row r="306" spans="1:40" ht="18.75">
      <c r="A306" s="149"/>
      <c r="B306" s="105" t="s">
        <v>241</v>
      </c>
      <c r="C306" s="82"/>
      <c r="D306" s="83"/>
      <c r="E306" s="82"/>
      <c r="F306" s="83"/>
      <c r="G306" s="82">
        <f t="shared" si="74"/>
        <v>18</v>
      </c>
      <c r="H306" s="83">
        <f t="shared" si="74"/>
        <v>0.125</v>
      </c>
      <c r="I306" s="82">
        <f t="shared" si="74"/>
        <v>2</v>
      </c>
      <c r="J306" s="83">
        <f t="shared" si="74"/>
        <v>0.16669999999999999</v>
      </c>
      <c r="K306" s="84"/>
      <c r="L306" s="85"/>
      <c r="M306" s="84"/>
      <c r="N306" s="85"/>
      <c r="O306" s="84"/>
      <c r="P306" s="85"/>
      <c r="Q306" s="84">
        <f t="shared" si="75"/>
        <v>212</v>
      </c>
      <c r="R306" s="85">
        <f t="shared" si="75"/>
        <v>8.7999999999999995E-2</v>
      </c>
      <c r="S306" s="84">
        <f t="shared" si="75"/>
        <v>14</v>
      </c>
      <c r="T306" s="86">
        <f t="shared" si="75"/>
        <v>3.7100000000000001E-2</v>
      </c>
      <c r="V306" s="59" t="s">
        <v>241</v>
      </c>
      <c r="W306" s="59">
        <v>0</v>
      </c>
      <c r="X306" s="60">
        <v>0</v>
      </c>
      <c r="Y306" s="59">
        <v>0</v>
      </c>
      <c r="Z306" s="60">
        <v>0</v>
      </c>
      <c r="AA306" s="59">
        <v>18</v>
      </c>
      <c r="AB306" s="60">
        <v>0.125</v>
      </c>
      <c r="AC306" s="59">
        <v>2</v>
      </c>
      <c r="AD306" s="60">
        <v>0.16669999999999999</v>
      </c>
      <c r="AE306" s="59">
        <v>0</v>
      </c>
      <c r="AF306" s="60">
        <v>0</v>
      </c>
      <c r="AG306" s="59">
        <v>0</v>
      </c>
      <c r="AH306" s="60">
        <v>0</v>
      </c>
      <c r="AI306" s="59">
        <v>0</v>
      </c>
      <c r="AJ306" s="60">
        <v>0</v>
      </c>
      <c r="AK306" s="59">
        <v>212</v>
      </c>
      <c r="AL306" s="60">
        <v>8.7999999999999995E-2</v>
      </c>
      <c r="AM306" s="59">
        <v>14</v>
      </c>
      <c r="AN306" s="60">
        <v>3.7100000000000001E-2</v>
      </c>
    </row>
    <row r="307" spans="1:40" ht="18.75">
      <c r="A307" s="149"/>
      <c r="B307" s="105" t="s">
        <v>242</v>
      </c>
      <c r="C307" s="82"/>
      <c r="D307" s="83"/>
      <c r="E307" s="82"/>
      <c r="F307" s="83"/>
      <c r="G307" s="82">
        <f t="shared" si="74"/>
        <v>24</v>
      </c>
      <c r="H307" s="83">
        <f t="shared" si="74"/>
        <v>0.16669999999999999</v>
      </c>
      <c r="I307" s="82">
        <f t="shared" si="74"/>
        <v>3</v>
      </c>
      <c r="J307" s="83">
        <f t="shared" si="74"/>
        <v>0.25</v>
      </c>
      <c r="K307" s="84"/>
      <c r="L307" s="85"/>
      <c r="M307" s="84"/>
      <c r="N307" s="85"/>
      <c r="O307" s="84"/>
      <c r="P307" s="85"/>
      <c r="Q307" s="84">
        <f t="shared" si="75"/>
        <v>473</v>
      </c>
      <c r="R307" s="85">
        <f t="shared" si="75"/>
        <v>0.19639999999999999</v>
      </c>
      <c r="S307" s="84">
        <f t="shared" si="75"/>
        <v>59</v>
      </c>
      <c r="T307" s="86">
        <f t="shared" si="75"/>
        <v>0.1565</v>
      </c>
      <c r="V307" s="59" t="s">
        <v>242</v>
      </c>
      <c r="W307" s="59">
        <v>0</v>
      </c>
      <c r="X307" s="60">
        <v>0</v>
      </c>
      <c r="Y307" s="59">
        <v>0</v>
      </c>
      <c r="Z307" s="60">
        <v>0</v>
      </c>
      <c r="AA307" s="59">
        <v>24</v>
      </c>
      <c r="AB307" s="60">
        <v>0.16669999999999999</v>
      </c>
      <c r="AC307" s="59">
        <v>3</v>
      </c>
      <c r="AD307" s="60">
        <v>0.25</v>
      </c>
      <c r="AE307" s="59">
        <v>0</v>
      </c>
      <c r="AF307" s="60">
        <v>0</v>
      </c>
      <c r="AG307" s="59">
        <v>0</v>
      </c>
      <c r="AH307" s="60">
        <v>0</v>
      </c>
      <c r="AI307" s="59">
        <v>0</v>
      </c>
      <c r="AJ307" s="60">
        <v>0</v>
      </c>
      <c r="AK307" s="59">
        <v>473</v>
      </c>
      <c r="AL307" s="60">
        <v>0.19639999999999999</v>
      </c>
      <c r="AM307" s="59">
        <v>59</v>
      </c>
      <c r="AN307" s="60">
        <v>0.1565</v>
      </c>
    </row>
    <row r="308" spans="1:40" ht="18.75">
      <c r="A308" s="149"/>
      <c r="B308" s="105" t="s">
        <v>243</v>
      </c>
      <c r="C308" s="82"/>
      <c r="D308" s="83"/>
      <c r="E308" s="82"/>
      <c r="F308" s="83"/>
      <c r="G308" s="82">
        <f t="shared" si="74"/>
        <v>43</v>
      </c>
      <c r="H308" s="83">
        <f t="shared" si="74"/>
        <v>0.29859999999999998</v>
      </c>
      <c r="I308" s="82">
        <f t="shared" si="74"/>
        <v>5</v>
      </c>
      <c r="J308" s="83">
        <f t="shared" si="74"/>
        <v>0.41670000000000001</v>
      </c>
      <c r="K308" s="84"/>
      <c r="L308" s="85"/>
      <c r="M308" s="84"/>
      <c r="N308" s="85"/>
      <c r="O308" s="84"/>
      <c r="P308" s="85"/>
      <c r="Q308" s="84">
        <f t="shared" si="75"/>
        <v>765</v>
      </c>
      <c r="R308" s="85">
        <f t="shared" si="75"/>
        <v>0.31769999999999998</v>
      </c>
      <c r="S308" s="84">
        <f t="shared" si="75"/>
        <v>139</v>
      </c>
      <c r="T308" s="86">
        <f t="shared" si="75"/>
        <v>0.36870000000000003</v>
      </c>
      <c r="V308" s="59" t="s">
        <v>243</v>
      </c>
      <c r="W308" s="59">
        <v>0</v>
      </c>
      <c r="X308" s="60">
        <v>0</v>
      </c>
      <c r="Y308" s="59">
        <v>0</v>
      </c>
      <c r="Z308" s="60">
        <v>0</v>
      </c>
      <c r="AA308" s="59">
        <v>43</v>
      </c>
      <c r="AB308" s="60">
        <v>0.29859999999999998</v>
      </c>
      <c r="AC308" s="59">
        <v>5</v>
      </c>
      <c r="AD308" s="60">
        <v>0.41670000000000001</v>
      </c>
      <c r="AE308" s="59">
        <v>0</v>
      </c>
      <c r="AF308" s="60">
        <v>0</v>
      </c>
      <c r="AG308" s="59">
        <v>0</v>
      </c>
      <c r="AH308" s="60">
        <v>0</v>
      </c>
      <c r="AI308" s="59">
        <v>0</v>
      </c>
      <c r="AJ308" s="60">
        <v>0</v>
      </c>
      <c r="AK308" s="59">
        <v>765</v>
      </c>
      <c r="AL308" s="60">
        <v>0.31769999999999998</v>
      </c>
      <c r="AM308" s="59">
        <v>139</v>
      </c>
      <c r="AN308" s="60">
        <v>0.36870000000000003</v>
      </c>
    </row>
    <row r="309" spans="1:40" ht="18.75">
      <c r="A309" s="149"/>
      <c r="B309" s="105" t="s">
        <v>244</v>
      </c>
      <c r="C309" s="82"/>
      <c r="D309" s="83"/>
      <c r="E309" s="82"/>
      <c r="F309" s="83"/>
      <c r="G309" s="82">
        <f t="shared" si="74"/>
        <v>52</v>
      </c>
      <c r="H309" s="83">
        <f t="shared" si="74"/>
        <v>0.36109999999999998</v>
      </c>
      <c r="I309" s="82">
        <f t="shared" si="74"/>
        <v>1</v>
      </c>
      <c r="J309" s="83">
        <f t="shared" si="74"/>
        <v>8.3299999999999999E-2</v>
      </c>
      <c r="K309" s="84"/>
      <c r="L309" s="85"/>
      <c r="M309" s="84"/>
      <c r="N309" s="85"/>
      <c r="O309" s="84"/>
      <c r="P309" s="85"/>
      <c r="Q309" s="84">
        <f t="shared" si="75"/>
        <v>842</v>
      </c>
      <c r="R309" s="85">
        <f t="shared" si="75"/>
        <v>0.34970000000000001</v>
      </c>
      <c r="S309" s="84">
        <f t="shared" si="75"/>
        <v>159</v>
      </c>
      <c r="T309" s="86">
        <f t="shared" si="75"/>
        <v>0.42180000000000001</v>
      </c>
      <c r="V309" s="59" t="s">
        <v>244</v>
      </c>
      <c r="W309" s="59">
        <v>0</v>
      </c>
      <c r="X309" s="60">
        <v>0</v>
      </c>
      <c r="Y309" s="59">
        <v>0</v>
      </c>
      <c r="Z309" s="60">
        <v>0</v>
      </c>
      <c r="AA309" s="59">
        <v>52</v>
      </c>
      <c r="AB309" s="60">
        <v>0.36109999999999998</v>
      </c>
      <c r="AC309" s="59">
        <v>1</v>
      </c>
      <c r="AD309" s="60">
        <v>8.3299999999999999E-2</v>
      </c>
      <c r="AE309" s="59">
        <v>0</v>
      </c>
      <c r="AF309" s="60">
        <v>0</v>
      </c>
      <c r="AG309" s="59">
        <v>0</v>
      </c>
      <c r="AH309" s="60">
        <v>0</v>
      </c>
      <c r="AI309" s="59">
        <v>0</v>
      </c>
      <c r="AJ309" s="60">
        <v>0</v>
      </c>
      <c r="AK309" s="59">
        <v>842</v>
      </c>
      <c r="AL309" s="60">
        <v>0.34970000000000001</v>
      </c>
      <c r="AM309" s="59">
        <v>159</v>
      </c>
      <c r="AN309" s="60">
        <v>0.42180000000000001</v>
      </c>
    </row>
    <row r="310" spans="1:40" ht="18.75">
      <c r="A310" s="149"/>
      <c r="B310" s="106" t="s">
        <v>203</v>
      </c>
      <c r="C310" s="87"/>
      <c r="D310" s="88"/>
      <c r="E310" s="87"/>
      <c r="F310" s="88"/>
      <c r="G310" s="87">
        <f t="shared" si="74"/>
        <v>144</v>
      </c>
      <c r="H310" s="88">
        <f t="shared" si="74"/>
        <v>1</v>
      </c>
      <c r="I310" s="87">
        <f t="shared" si="74"/>
        <v>12</v>
      </c>
      <c r="J310" s="88">
        <f t="shared" si="74"/>
        <v>1</v>
      </c>
      <c r="K310" s="89"/>
      <c r="L310" s="90"/>
      <c r="M310" s="89"/>
      <c r="N310" s="90"/>
      <c r="O310" s="89"/>
      <c r="P310" s="90"/>
      <c r="Q310" s="89">
        <f t="shared" si="75"/>
        <v>2408</v>
      </c>
      <c r="R310" s="90">
        <f t="shared" si="75"/>
        <v>1</v>
      </c>
      <c r="S310" s="89">
        <f t="shared" si="75"/>
        <v>377</v>
      </c>
      <c r="T310" s="91">
        <f t="shared" si="75"/>
        <v>1</v>
      </c>
      <c r="V310" s="59" t="s">
        <v>204</v>
      </c>
      <c r="W310" s="59">
        <v>0</v>
      </c>
      <c r="X310" s="60">
        <v>0</v>
      </c>
      <c r="Y310" s="59">
        <v>0</v>
      </c>
      <c r="Z310" s="60">
        <v>0</v>
      </c>
      <c r="AA310" s="59">
        <v>144</v>
      </c>
      <c r="AB310" s="60">
        <v>1</v>
      </c>
      <c r="AC310" s="59">
        <v>12</v>
      </c>
      <c r="AD310" s="60">
        <v>1</v>
      </c>
      <c r="AE310" s="59">
        <v>0</v>
      </c>
      <c r="AF310" s="60">
        <v>0</v>
      </c>
      <c r="AG310" s="59">
        <v>0</v>
      </c>
      <c r="AH310" s="60">
        <v>0</v>
      </c>
      <c r="AI310" s="59">
        <v>0</v>
      </c>
      <c r="AJ310" s="60">
        <v>0</v>
      </c>
      <c r="AK310" s="59">
        <v>2408</v>
      </c>
      <c r="AL310" s="60">
        <v>1</v>
      </c>
      <c r="AM310" s="59">
        <v>377</v>
      </c>
      <c r="AN310" s="60">
        <v>1</v>
      </c>
    </row>
    <row r="311" spans="1:40" ht="18.75">
      <c r="A311" s="119"/>
      <c r="B311" s="93"/>
      <c r="C311" s="108"/>
      <c r="D311" s="109"/>
      <c r="E311" s="108"/>
      <c r="F311" s="109"/>
      <c r="G311" s="108"/>
      <c r="H311" s="109"/>
      <c r="I311" s="108"/>
      <c r="J311" s="109"/>
      <c r="K311" s="110"/>
      <c r="L311" s="111"/>
      <c r="M311" s="110"/>
      <c r="N311" s="111"/>
      <c r="O311" s="110"/>
      <c r="P311" s="111"/>
      <c r="Q311" s="110"/>
      <c r="R311" s="111"/>
      <c r="S311" s="110"/>
      <c r="T311" s="112"/>
      <c r="V311" s="59"/>
    </row>
    <row r="312" spans="1:40" ht="19.5">
      <c r="A312" s="119"/>
      <c r="B312" s="93"/>
      <c r="C312" s="108"/>
      <c r="D312" s="109"/>
      <c r="E312" s="108"/>
      <c r="F312" s="109"/>
      <c r="G312" s="108"/>
      <c r="H312" s="109"/>
      <c r="I312" s="108"/>
      <c r="J312" s="109"/>
      <c r="K312" s="110"/>
      <c r="L312" s="111"/>
      <c r="M312" s="110"/>
      <c r="N312" s="111"/>
      <c r="O312" s="110"/>
      <c r="P312" s="111"/>
      <c r="Q312" s="110"/>
      <c r="R312" s="111"/>
      <c r="S312" s="110"/>
      <c r="T312" s="112"/>
      <c r="V312" s="58" t="s">
        <v>28</v>
      </c>
      <c r="W312" s="58"/>
      <c r="X312" s="58"/>
      <c r="Y312" s="58"/>
      <c r="Z312" s="58"/>
      <c r="AA312" s="58"/>
      <c r="AB312" s="58"/>
      <c r="AC312" s="58"/>
      <c r="AD312" s="58"/>
      <c r="AE312" s="58"/>
      <c r="AF312" s="58"/>
      <c r="AG312" s="58"/>
      <c r="AH312" s="58"/>
      <c r="AI312" s="58"/>
      <c r="AJ312" s="58"/>
      <c r="AK312" s="58"/>
      <c r="AL312" s="58"/>
      <c r="AM312" s="58"/>
      <c r="AN312" s="58"/>
    </row>
    <row r="313" spans="1:40" ht="15.95" customHeight="1">
      <c r="A313" s="149" t="s">
        <v>255</v>
      </c>
      <c r="B313" s="113" t="s">
        <v>240</v>
      </c>
      <c r="C313" s="114"/>
      <c r="D313" s="115"/>
      <c r="E313" s="114"/>
      <c r="F313" s="115"/>
      <c r="G313" s="114">
        <f t="shared" ref="G313:J318" si="76">AA313</f>
        <v>1</v>
      </c>
      <c r="H313" s="115">
        <f t="shared" si="76"/>
        <v>7.0000000000000001E-3</v>
      </c>
      <c r="I313" s="114">
        <f t="shared" si="76"/>
        <v>0</v>
      </c>
      <c r="J313" s="115">
        <f t="shared" si="76"/>
        <v>0</v>
      </c>
      <c r="K313" s="116"/>
      <c r="L313" s="117"/>
      <c r="M313" s="116"/>
      <c r="N313" s="117"/>
      <c r="O313" s="116"/>
      <c r="P313" s="117"/>
      <c r="Q313" s="116">
        <f t="shared" ref="Q313:T318" si="77">AK313</f>
        <v>50</v>
      </c>
      <c r="R313" s="117">
        <f t="shared" si="77"/>
        <v>2.0899999999999998E-2</v>
      </c>
      <c r="S313" s="116">
        <f t="shared" si="77"/>
        <v>0</v>
      </c>
      <c r="T313" s="118">
        <f t="shared" si="77"/>
        <v>0</v>
      </c>
      <c r="V313" s="59" t="s">
        <v>240</v>
      </c>
      <c r="W313" s="59">
        <v>0</v>
      </c>
      <c r="X313" s="60">
        <v>0</v>
      </c>
      <c r="Y313" s="59">
        <v>0</v>
      </c>
      <c r="Z313" s="60">
        <v>0</v>
      </c>
      <c r="AA313" s="59">
        <v>1</v>
      </c>
      <c r="AB313" s="60">
        <v>7.0000000000000001E-3</v>
      </c>
      <c r="AC313" s="59">
        <v>0</v>
      </c>
      <c r="AD313" s="60">
        <v>0</v>
      </c>
      <c r="AE313" s="59">
        <v>0</v>
      </c>
      <c r="AF313" s="60">
        <v>0</v>
      </c>
      <c r="AG313" s="59">
        <v>0</v>
      </c>
      <c r="AH313" s="60">
        <v>0</v>
      </c>
      <c r="AI313" s="59">
        <v>0</v>
      </c>
      <c r="AJ313" s="60">
        <v>0</v>
      </c>
      <c r="AK313" s="59">
        <v>50</v>
      </c>
      <c r="AL313" s="60">
        <v>2.0899999999999998E-2</v>
      </c>
      <c r="AM313" s="59">
        <v>0</v>
      </c>
      <c r="AN313" s="60">
        <v>0</v>
      </c>
    </row>
    <row r="314" spans="1:40" ht="18.75">
      <c r="A314" s="149"/>
      <c r="B314" s="105" t="s">
        <v>241</v>
      </c>
      <c r="C314" s="82"/>
      <c r="D314" s="83"/>
      <c r="E314" s="82"/>
      <c r="F314" s="83"/>
      <c r="G314" s="82">
        <f t="shared" si="76"/>
        <v>3</v>
      </c>
      <c r="H314" s="83">
        <f t="shared" si="76"/>
        <v>2.1100000000000001E-2</v>
      </c>
      <c r="I314" s="82">
        <f t="shared" si="76"/>
        <v>0</v>
      </c>
      <c r="J314" s="83">
        <f t="shared" si="76"/>
        <v>0</v>
      </c>
      <c r="K314" s="84"/>
      <c r="L314" s="85"/>
      <c r="M314" s="84"/>
      <c r="N314" s="85"/>
      <c r="O314" s="84"/>
      <c r="P314" s="85"/>
      <c r="Q314" s="84">
        <f t="shared" si="77"/>
        <v>66</v>
      </c>
      <c r="R314" s="85">
        <f t="shared" si="77"/>
        <v>2.76E-2</v>
      </c>
      <c r="S314" s="84">
        <f t="shared" si="77"/>
        <v>4</v>
      </c>
      <c r="T314" s="86">
        <f t="shared" si="77"/>
        <v>1.0699999999999999E-2</v>
      </c>
      <c r="V314" s="59" t="s">
        <v>241</v>
      </c>
      <c r="W314" s="59">
        <v>0</v>
      </c>
      <c r="X314" s="60">
        <v>0</v>
      </c>
      <c r="Y314" s="59">
        <v>0</v>
      </c>
      <c r="Z314" s="60">
        <v>0</v>
      </c>
      <c r="AA314" s="59">
        <v>3</v>
      </c>
      <c r="AB314" s="60">
        <v>2.1100000000000001E-2</v>
      </c>
      <c r="AC314" s="59">
        <v>0</v>
      </c>
      <c r="AD314" s="60">
        <v>0</v>
      </c>
      <c r="AE314" s="59">
        <v>0</v>
      </c>
      <c r="AF314" s="60">
        <v>0</v>
      </c>
      <c r="AG314" s="59">
        <v>0</v>
      </c>
      <c r="AH314" s="60">
        <v>0</v>
      </c>
      <c r="AI314" s="59">
        <v>0</v>
      </c>
      <c r="AJ314" s="60">
        <v>0</v>
      </c>
      <c r="AK314" s="59">
        <v>66</v>
      </c>
      <c r="AL314" s="60">
        <v>2.76E-2</v>
      </c>
      <c r="AM314" s="59">
        <v>4</v>
      </c>
      <c r="AN314" s="60">
        <v>1.0699999999999999E-2</v>
      </c>
    </row>
    <row r="315" spans="1:40" ht="18.75">
      <c r="A315" s="149"/>
      <c r="B315" s="105" t="s">
        <v>242</v>
      </c>
      <c r="C315" s="82"/>
      <c r="D315" s="83"/>
      <c r="E315" s="82"/>
      <c r="F315" s="83"/>
      <c r="G315" s="82">
        <f t="shared" si="76"/>
        <v>16</v>
      </c>
      <c r="H315" s="83">
        <f t="shared" si="76"/>
        <v>0.11269999999999999</v>
      </c>
      <c r="I315" s="82">
        <f t="shared" si="76"/>
        <v>0</v>
      </c>
      <c r="J315" s="83">
        <f t="shared" si="76"/>
        <v>0</v>
      </c>
      <c r="K315" s="84"/>
      <c r="L315" s="85"/>
      <c r="M315" s="84"/>
      <c r="N315" s="85"/>
      <c r="O315" s="84"/>
      <c r="P315" s="85"/>
      <c r="Q315" s="84">
        <f t="shared" si="77"/>
        <v>246</v>
      </c>
      <c r="R315" s="85">
        <f t="shared" si="77"/>
        <v>0.1028</v>
      </c>
      <c r="S315" s="84">
        <f t="shared" si="77"/>
        <v>28</v>
      </c>
      <c r="T315" s="86">
        <f t="shared" si="77"/>
        <v>7.51E-2</v>
      </c>
      <c r="V315" s="59" t="s">
        <v>242</v>
      </c>
      <c r="W315" s="59">
        <v>0</v>
      </c>
      <c r="X315" s="60">
        <v>0</v>
      </c>
      <c r="Y315" s="59">
        <v>0</v>
      </c>
      <c r="Z315" s="60">
        <v>0</v>
      </c>
      <c r="AA315" s="59">
        <v>16</v>
      </c>
      <c r="AB315" s="60">
        <v>0.11269999999999999</v>
      </c>
      <c r="AC315" s="59">
        <v>0</v>
      </c>
      <c r="AD315" s="60">
        <v>0</v>
      </c>
      <c r="AE315" s="59">
        <v>0</v>
      </c>
      <c r="AF315" s="60">
        <v>0</v>
      </c>
      <c r="AG315" s="59">
        <v>0</v>
      </c>
      <c r="AH315" s="60">
        <v>0</v>
      </c>
      <c r="AI315" s="59">
        <v>0</v>
      </c>
      <c r="AJ315" s="60">
        <v>0</v>
      </c>
      <c r="AK315" s="59">
        <v>246</v>
      </c>
      <c r="AL315" s="60">
        <v>0.1028</v>
      </c>
      <c r="AM315" s="59">
        <v>28</v>
      </c>
      <c r="AN315" s="60">
        <v>7.51E-2</v>
      </c>
    </row>
    <row r="316" spans="1:40" ht="18.75">
      <c r="A316" s="149"/>
      <c r="B316" s="105" t="s">
        <v>243</v>
      </c>
      <c r="C316" s="82"/>
      <c r="D316" s="83"/>
      <c r="E316" s="82"/>
      <c r="F316" s="83"/>
      <c r="G316" s="82">
        <f t="shared" si="76"/>
        <v>44</v>
      </c>
      <c r="H316" s="83">
        <f t="shared" si="76"/>
        <v>0.30990000000000001</v>
      </c>
      <c r="I316" s="82">
        <f t="shared" si="76"/>
        <v>3</v>
      </c>
      <c r="J316" s="83">
        <f t="shared" si="76"/>
        <v>0.25</v>
      </c>
      <c r="K316" s="84"/>
      <c r="L316" s="85"/>
      <c r="M316" s="84"/>
      <c r="N316" s="85"/>
      <c r="O316" s="84"/>
      <c r="P316" s="85"/>
      <c r="Q316" s="84">
        <f t="shared" si="77"/>
        <v>775</v>
      </c>
      <c r="R316" s="85">
        <f t="shared" si="77"/>
        <v>0.32369999999999999</v>
      </c>
      <c r="S316" s="84">
        <f t="shared" si="77"/>
        <v>111</v>
      </c>
      <c r="T316" s="86">
        <f t="shared" si="77"/>
        <v>0.29759999999999998</v>
      </c>
      <c r="V316" s="59" t="s">
        <v>243</v>
      </c>
      <c r="W316" s="59">
        <v>0</v>
      </c>
      <c r="X316" s="60">
        <v>0</v>
      </c>
      <c r="Y316" s="59">
        <v>0</v>
      </c>
      <c r="Z316" s="60">
        <v>0</v>
      </c>
      <c r="AA316" s="59">
        <v>44</v>
      </c>
      <c r="AB316" s="60">
        <v>0.30990000000000001</v>
      </c>
      <c r="AC316" s="59">
        <v>3</v>
      </c>
      <c r="AD316" s="60">
        <v>0.25</v>
      </c>
      <c r="AE316" s="59">
        <v>0</v>
      </c>
      <c r="AF316" s="60">
        <v>0</v>
      </c>
      <c r="AG316" s="59">
        <v>0</v>
      </c>
      <c r="AH316" s="60">
        <v>0</v>
      </c>
      <c r="AI316" s="59">
        <v>0</v>
      </c>
      <c r="AJ316" s="60">
        <v>0</v>
      </c>
      <c r="AK316" s="59">
        <v>775</v>
      </c>
      <c r="AL316" s="60">
        <v>0.32369999999999999</v>
      </c>
      <c r="AM316" s="59">
        <v>111</v>
      </c>
      <c r="AN316" s="60">
        <v>0.29759999999999998</v>
      </c>
    </row>
    <row r="317" spans="1:40" ht="18.75">
      <c r="A317" s="149"/>
      <c r="B317" s="105" t="s">
        <v>244</v>
      </c>
      <c r="C317" s="82"/>
      <c r="D317" s="83"/>
      <c r="E317" s="82"/>
      <c r="F317" s="83"/>
      <c r="G317" s="82">
        <f t="shared" si="76"/>
        <v>78</v>
      </c>
      <c r="H317" s="83">
        <f t="shared" si="76"/>
        <v>0.54930000000000001</v>
      </c>
      <c r="I317" s="82">
        <f t="shared" si="76"/>
        <v>9</v>
      </c>
      <c r="J317" s="83">
        <f t="shared" si="76"/>
        <v>0.75</v>
      </c>
      <c r="K317" s="84"/>
      <c r="L317" s="85"/>
      <c r="M317" s="84"/>
      <c r="N317" s="85"/>
      <c r="O317" s="84"/>
      <c r="P317" s="85"/>
      <c r="Q317" s="84">
        <f t="shared" si="77"/>
        <v>1257</v>
      </c>
      <c r="R317" s="85">
        <f t="shared" si="77"/>
        <v>0.52510000000000001</v>
      </c>
      <c r="S317" s="84">
        <f t="shared" si="77"/>
        <v>230</v>
      </c>
      <c r="T317" s="86">
        <f t="shared" si="77"/>
        <v>0.61660000000000004</v>
      </c>
      <c r="V317" s="59" t="s">
        <v>244</v>
      </c>
      <c r="W317" s="59">
        <v>0</v>
      </c>
      <c r="X317" s="60">
        <v>0</v>
      </c>
      <c r="Y317" s="59">
        <v>0</v>
      </c>
      <c r="Z317" s="60">
        <v>0</v>
      </c>
      <c r="AA317" s="59">
        <v>78</v>
      </c>
      <c r="AB317" s="60">
        <v>0.54930000000000001</v>
      </c>
      <c r="AC317" s="59">
        <v>9</v>
      </c>
      <c r="AD317" s="60">
        <v>0.75</v>
      </c>
      <c r="AE317" s="59">
        <v>0</v>
      </c>
      <c r="AF317" s="60">
        <v>0</v>
      </c>
      <c r="AG317" s="59">
        <v>0</v>
      </c>
      <c r="AH317" s="60">
        <v>0</v>
      </c>
      <c r="AI317" s="59">
        <v>0</v>
      </c>
      <c r="AJ317" s="60">
        <v>0</v>
      </c>
      <c r="AK317" s="59">
        <v>1257</v>
      </c>
      <c r="AL317" s="60">
        <v>0.52510000000000001</v>
      </c>
      <c r="AM317" s="59">
        <v>230</v>
      </c>
      <c r="AN317" s="60">
        <v>0.61660000000000004</v>
      </c>
    </row>
    <row r="318" spans="1:40" ht="18.75">
      <c r="A318" s="149"/>
      <c r="B318" s="106" t="s">
        <v>203</v>
      </c>
      <c r="C318" s="87"/>
      <c r="D318" s="88"/>
      <c r="E318" s="87"/>
      <c r="F318" s="88"/>
      <c r="G318" s="87">
        <f t="shared" si="76"/>
        <v>142</v>
      </c>
      <c r="H318" s="88">
        <f t="shared" si="76"/>
        <v>1</v>
      </c>
      <c r="I318" s="87">
        <f t="shared" si="76"/>
        <v>12</v>
      </c>
      <c r="J318" s="88">
        <f t="shared" si="76"/>
        <v>1</v>
      </c>
      <c r="K318" s="89"/>
      <c r="L318" s="90"/>
      <c r="M318" s="89"/>
      <c r="N318" s="90"/>
      <c r="O318" s="89"/>
      <c r="P318" s="90"/>
      <c r="Q318" s="89">
        <f t="shared" si="77"/>
        <v>2394</v>
      </c>
      <c r="R318" s="90">
        <f t="shared" si="77"/>
        <v>1</v>
      </c>
      <c r="S318" s="89">
        <f t="shared" si="77"/>
        <v>373</v>
      </c>
      <c r="T318" s="91">
        <f t="shared" si="77"/>
        <v>1</v>
      </c>
      <c r="V318" s="59" t="s">
        <v>204</v>
      </c>
      <c r="W318" s="59">
        <v>0</v>
      </c>
      <c r="X318" s="60">
        <v>0</v>
      </c>
      <c r="Y318" s="59">
        <v>0</v>
      </c>
      <c r="Z318" s="60">
        <v>0</v>
      </c>
      <c r="AA318" s="59">
        <v>142</v>
      </c>
      <c r="AB318" s="60">
        <v>1</v>
      </c>
      <c r="AC318" s="59">
        <v>12</v>
      </c>
      <c r="AD318" s="60">
        <v>1</v>
      </c>
      <c r="AE318" s="59">
        <v>0</v>
      </c>
      <c r="AF318" s="60">
        <v>0</v>
      </c>
      <c r="AG318" s="59">
        <v>0</v>
      </c>
      <c r="AH318" s="60">
        <v>0</v>
      </c>
      <c r="AI318" s="59">
        <v>0</v>
      </c>
      <c r="AJ318" s="60">
        <v>0</v>
      </c>
      <c r="AK318" s="59">
        <v>2394</v>
      </c>
      <c r="AL318" s="60">
        <v>1</v>
      </c>
      <c r="AM318" s="59">
        <v>373</v>
      </c>
      <c r="AN318" s="60">
        <v>1</v>
      </c>
    </row>
    <row r="319" spans="1:40" ht="18.75">
      <c r="A319" s="61"/>
      <c r="C319" s="94"/>
      <c r="D319" s="95"/>
      <c r="E319" s="94"/>
      <c r="F319" s="95"/>
      <c r="G319" s="94"/>
      <c r="H319" s="95"/>
      <c r="I319" s="94"/>
      <c r="J319" s="95"/>
      <c r="K319" s="96"/>
      <c r="L319" s="97"/>
      <c r="M319" s="96"/>
      <c r="N319" s="97"/>
      <c r="O319" s="96"/>
      <c r="P319" s="97"/>
      <c r="Q319" s="96"/>
      <c r="R319" s="97"/>
      <c r="S319" s="96"/>
      <c r="T319" s="98"/>
      <c r="V319" s="59"/>
    </row>
    <row r="320" spans="1:40" ht="24.95" customHeight="1">
      <c r="A320" s="99" t="s">
        <v>257</v>
      </c>
      <c r="B320" s="124"/>
      <c r="C320" s="125"/>
      <c r="D320" s="126"/>
      <c r="E320" s="125"/>
      <c r="F320" s="126"/>
      <c r="G320" s="125"/>
      <c r="H320" s="126"/>
      <c r="I320" s="125"/>
      <c r="J320" s="126"/>
      <c r="K320" s="125"/>
      <c r="L320" s="126"/>
      <c r="M320" s="125"/>
      <c r="N320" s="126"/>
      <c r="O320" s="125"/>
      <c r="P320" s="126"/>
      <c r="Q320" s="125"/>
      <c r="R320" s="126"/>
      <c r="S320" s="125"/>
      <c r="T320" s="127"/>
      <c r="V320" s="58" t="s">
        <v>78</v>
      </c>
      <c r="W320" s="58"/>
      <c r="X320" s="58"/>
      <c r="Y320" s="58"/>
      <c r="Z320" s="58"/>
      <c r="AA320" s="58"/>
      <c r="AB320" s="58"/>
      <c r="AC320" s="58"/>
      <c r="AD320" s="58"/>
      <c r="AE320" s="58"/>
      <c r="AF320" s="58"/>
      <c r="AG320" s="58"/>
      <c r="AH320" s="58"/>
      <c r="AI320" s="58"/>
      <c r="AJ320" s="58"/>
      <c r="AK320" s="58"/>
      <c r="AL320" s="58"/>
      <c r="AM320" s="58"/>
      <c r="AN320" s="58"/>
    </row>
    <row r="321" spans="1:40" ht="18.75">
      <c r="A321" s="149" t="s">
        <v>90</v>
      </c>
      <c r="B321" s="104" t="s">
        <v>240</v>
      </c>
      <c r="C321" s="77"/>
      <c r="D321" s="78"/>
      <c r="E321" s="77">
        <f t="shared" ref="E321:F326" si="78">Y321</f>
        <v>1</v>
      </c>
      <c r="F321" s="78">
        <f t="shared" si="78"/>
        <v>1.1599999999999999E-2</v>
      </c>
      <c r="G321" s="77"/>
      <c r="H321" s="78"/>
      <c r="I321" s="77"/>
      <c r="J321" s="78"/>
      <c r="K321" s="79"/>
      <c r="L321" s="80"/>
      <c r="M321" s="79"/>
      <c r="N321" s="80"/>
      <c r="O321" s="79">
        <f t="shared" ref="O321:P326" si="79">AI321</f>
        <v>59</v>
      </c>
      <c r="P321" s="80">
        <f t="shared" si="79"/>
        <v>3.56E-2</v>
      </c>
      <c r="Q321" s="79"/>
      <c r="R321" s="80"/>
      <c r="S321" s="79"/>
      <c r="T321" s="81"/>
      <c r="V321" s="59" t="s">
        <v>240</v>
      </c>
      <c r="W321" s="59">
        <v>0</v>
      </c>
      <c r="X321" s="60">
        <v>0</v>
      </c>
      <c r="Y321" s="59">
        <v>1</v>
      </c>
      <c r="Z321" s="60">
        <v>1.1599999999999999E-2</v>
      </c>
      <c r="AA321" s="59">
        <v>0</v>
      </c>
      <c r="AB321" s="60">
        <v>0</v>
      </c>
      <c r="AC321" s="59">
        <v>0</v>
      </c>
      <c r="AD321" s="60">
        <v>0</v>
      </c>
      <c r="AE321" s="59">
        <v>0</v>
      </c>
      <c r="AF321" s="60">
        <v>0</v>
      </c>
      <c r="AG321" s="59">
        <v>0</v>
      </c>
      <c r="AH321" s="60">
        <v>0</v>
      </c>
      <c r="AI321" s="59">
        <v>59</v>
      </c>
      <c r="AJ321" s="60">
        <v>3.56E-2</v>
      </c>
      <c r="AK321" s="59">
        <v>0</v>
      </c>
      <c r="AL321" s="60">
        <v>0</v>
      </c>
      <c r="AM321" s="59">
        <v>0</v>
      </c>
      <c r="AN321" s="60">
        <v>0</v>
      </c>
    </row>
    <row r="322" spans="1:40" ht="18.75">
      <c r="A322" s="149"/>
      <c r="B322" s="105" t="s">
        <v>241</v>
      </c>
      <c r="C322" s="82"/>
      <c r="D322" s="83"/>
      <c r="E322" s="82">
        <f t="shared" si="78"/>
        <v>7</v>
      </c>
      <c r="F322" s="83">
        <f t="shared" si="78"/>
        <v>8.14E-2</v>
      </c>
      <c r="G322" s="82"/>
      <c r="H322" s="83"/>
      <c r="I322" s="82"/>
      <c r="J322" s="83"/>
      <c r="K322" s="84"/>
      <c r="L322" s="85"/>
      <c r="M322" s="84"/>
      <c r="N322" s="85"/>
      <c r="O322" s="84">
        <f t="shared" si="79"/>
        <v>85</v>
      </c>
      <c r="P322" s="85">
        <f t="shared" si="79"/>
        <v>5.1200000000000002E-2</v>
      </c>
      <c r="Q322" s="84"/>
      <c r="R322" s="85"/>
      <c r="S322" s="84"/>
      <c r="T322" s="86"/>
      <c r="V322" s="59" t="s">
        <v>241</v>
      </c>
      <c r="W322" s="59">
        <v>0</v>
      </c>
      <c r="X322" s="60">
        <v>0</v>
      </c>
      <c r="Y322" s="59">
        <v>7</v>
      </c>
      <c r="Z322" s="60">
        <v>8.14E-2</v>
      </c>
      <c r="AA322" s="59">
        <v>0</v>
      </c>
      <c r="AB322" s="60">
        <v>0</v>
      </c>
      <c r="AC322" s="59">
        <v>0</v>
      </c>
      <c r="AD322" s="60">
        <v>0</v>
      </c>
      <c r="AE322" s="59">
        <v>0</v>
      </c>
      <c r="AF322" s="60">
        <v>0</v>
      </c>
      <c r="AG322" s="59">
        <v>0</v>
      </c>
      <c r="AH322" s="60">
        <v>0</v>
      </c>
      <c r="AI322" s="59">
        <v>85</v>
      </c>
      <c r="AJ322" s="60">
        <v>5.1200000000000002E-2</v>
      </c>
      <c r="AK322" s="59">
        <v>0</v>
      </c>
      <c r="AL322" s="60">
        <v>0</v>
      </c>
      <c r="AM322" s="59">
        <v>0</v>
      </c>
      <c r="AN322" s="60">
        <v>0</v>
      </c>
    </row>
    <row r="323" spans="1:40" ht="18.75">
      <c r="A323" s="149"/>
      <c r="B323" s="105" t="s">
        <v>242</v>
      </c>
      <c r="C323" s="82"/>
      <c r="D323" s="83"/>
      <c r="E323" s="82">
        <f t="shared" si="78"/>
        <v>8</v>
      </c>
      <c r="F323" s="83">
        <f t="shared" si="78"/>
        <v>9.2999999999999999E-2</v>
      </c>
      <c r="G323" s="82"/>
      <c r="H323" s="83"/>
      <c r="I323" s="82"/>
      <c r="J323" s="83"/>
      <c r="K323" s="84"/>
      <c r="L323" s="85"/>
      <c r="M323" s="84"/>
      <c r="N323" s="85"/>
      <c r="O323" s="84">
        <f t="shared" si="79"/>
        <v>139</v>
      </c>
      <c r="P323" s="85">
        <f t="shared" si="79"/>
        <v>8.3799999999999999E-2</v>
      </c>
      <c r="Q323" s="84"/>
      <c r="R323" s="85"/>
      <c r="S323" s="84"/>
      <c r="T323" s="86"/>
      <c r="V323" s="59" t="s">
        <v>242</v>
      </c>
      <c r="W323" s="59">
        <v>0</v>
      </c>
      <c r="X323" s="60">
        <v>0</v>
      </c>
      <c r="Y323" s="59">
        <v>8</v>
      </c>
      <c r="Z323" s="60">
        <v>9.2999999999999999E-2</v>
      </c>
      <c r="AA323" s="59">
        <v>0</v>
      </c>
      <c r="AB323" s="60">
        <v>0</v>
      </c>
      <c r="AC323" s="59">
        <v>0</v>
      </c>
      <c r="AD323" s="60">
        <v>0</v>
      </c>
      <c r="AE323" s="59">
        <v>0</v>
      </c>
      <c r="AF323" s="60">
        <v>0</v>
      </c>
      <c r="AG323" s="59">
        <v>0</v>
      </c>
      <c r="AH323" s="60">
        <v>0</v>
      </c>
      <c r="AI323" s="59">
        <v>139</v>
      </c>
      <c r="AJ323" s="60">
        <v>8.3799999999999999E-2</v>
      </c>
      <c r="AK323" s="59">
        <v>0</v>
      </c>
      <c r="AL323" s="60">
        <v>0</v>
      </c>
      <c r="AM323" s="59">
        <v>0</v>
      </c>
      <c r="AN323" s="60">
        <v>0</v>
      </c>
    </row>
    <row r="324" spans="1:40" ht="18.75">
      <c r="A324" s="149"/>
      <c r="B324" s="105" t="s">
        <v>243</v>
      </c>
      <c r="C324" s="82"/>
      <c r="D324" s="83"/>
      <c r="E324" s="82">
        <f t="shared" si="78"/>
        <v>16</v>
      </c>
      <c r="F324" s="83">
        <f t="shared" si="78"/>
        <v>0.186</v>
      </c>
      <c r="G324" s="82"/>
      <c r="H324" s="83"/>
      <c r="I324" s="82"/>
      <c r="J324" s="83"/>
      <c r="K324" s="84"/>
      <c r="L324" s="85"/>
      <c r="M324" s="84"/>
      <c r="N324" s="85"/>
      <c r="O324" s="84">
        <f t="shared" si="79"/>
        <v>298</v>
      </c>
      <c r="P324" s="85">
        <f t="shared" si="79"/>
        <v>0.17960000000000001</v>
      </c>
      <c r="Q324" s="84"/>
      <c r="R324" s="85"/>
      <c r="S324" s="84"/>
      <c r="T324" s="86"/>
      <c r="V324" s="59" t="s">
        <v>243</v>
      </c>
      <c r="W324" s="59">
        <v>0</v>
      </c>
      <c r="X324" s="60">
        <v>0</v>
      </c>
      <c r="Y324" s="59">
        <v>16</v>
      </c>
      <c r="Z324" s="60">
        <v>0.186</v>
      </c>
      <c r="AA324" s="59">
        <v>0</v>
      </c>
      <c r="AB324" s="60">
        <v>0</v>
      </c>
      <c r="AC324" s="59">
        <v>0</v>
      </c>
      <c r="AD324" s="60">
        <v>0</v>
      </c>
      <c r="AE324" s="59">
        <v>0</v>
      </c>
      <c r="AF324" s="60">
        <v>0</v>
      </c>
      <c r="AG324" s="59">
        <v>0</v>
      </c>
      <c r="AH324" s="60">
        <v>0</v>
      </c>
      <c r="AI324" s="59">
        <v>298</v>
      </c>
      <c r="AJ324" s="60">
        <v>0.17960000000000001</v>
      </c>
      <c r="AK324" s="59">
        <v>0</v>
      </c>
      <c r="AL324" s="60">
        <v>0</v>
      </c>
      <c r="AM324" s="59">
        <v>0</v>
      </c>
      <c r="AN324" s="60">
        <v>0</v>
      </c>
    </row>
    <row r="325" spans="1:40" ht="18.75">
      <c r="A325" s="149"/>
      <c r="B325" s="105" t="s">
        <v>244</v>
      </c>
      <c r="C325" s="82"/>
      <c r="D325" s="83"/>
      <c r="E325" s="82">
        <f t="shared" si="78"/>
        <v>54</v>
      </c>
      <c r="F325" s="83">
        <f t="shared" si="78"/>
        <v>0.62790000000000001</v>
      </c>
      <c r="G325" s="82"/>
      <c r="H325" s="83"/>
      <c r="I325" s="82"/>
      <c r="J325" s="83"/>
      <c r="K325" s="84"/>
      <c r="L325" s="85"/>
      <c r="M325" s="84"/>
      <c r="N325" s="85"/>
      <c r="O325" s="84">
        <f t="shared" si="79"/>
        <v>1078</v>
      </c>
      <c r="P325" s="85">
        <f t="shared" si="79"/>
        <v>0.64980000000000004</v>
      </c>
      <c r="Q325" s="84"/>
      <c r="R325" s="85"/>
      <c r="S325" s="84"/>
      <c r="T325" s="86"/>
      <c r="V325" s="59" t="s">
        <v>244</v>
      </c>
      <c r="W325" s="59">
        <v>0</v>
      </c>
      <c r="X325" s="60">
        <v>0</v>
      </c>
      <c r="Y325" s="59">
        <v>54</v>
      </c>
      <c r="Z325" s="60">
        <v>0.62790000000000001</v>
      </c>
      <c r="AA325" s="59">
        <v>0</v>
      </c>
      <c r="AB325" s="60">
        <v>0</v>
      </c>
      <c r="AC325" s="59">
        <v>0</v>
      </c>
      <c r="AD325" s="60">
        <v>0</v>
      </c>
      <c r="AE325" s="59">
        <v>0</v>
      </c>
      <c r="AF325" s="60">
        <v>0</v>
      </c>
      <c r="AG325" s="59">
        <v>0</v>
      </c>
      <c r="AH325" s="60">
        <v>0</v>
      </c>
      <c r="AI325" s="59">
        <v>1078</v>
      </c>
      <c r="AJ325" s="60">
        <v>0.64980000000000004</v>
      </c>
      <c r="AK325" s="59">
        <v>0</v>
      </c>
      <c r="AL325" s="60">
        <v>0</v>
      </c>
      <c r="AM325" s="59">
        <v>0</v>
      </c>
      <c r="AN325" s="60">
        <v>0</v>
      </c>
    </row>
    <row r="326" spans="1:40" ht="18.75">
      <c r="A326" s="149"/>
      <c r="B326" s="106" t="s">
        <v>203</v>
      </c>
      <c r="C326" s="87"/>
      <c r="D326" s="88"/>
      <c r="E326" s="87">
        <f t="shared" si="78"/>
        <v>86</v>
      </c>
      <c r="F326" s="88">
        <f t="shared" si="78"/>
        <v>1</v>
      </c>
      <c r="G326" s="87"/>
      <c r="H326" s="88"/>
      <c r="I326" s="87"/>
      <c r="J326" s="88"/>
      <c r="K326" s="89"/>
      <c r="L326" s="90"/>
      <c r="M326" s="89"/>
      <c r="N326" s="90"/>
      <c r="O326" s="89">
        <f t="shared" si="79"/>
        <v>1659</v>
      </c>
      <c r="P326" s="90">
        <f t="shared" si="79"/>
        <v>1</v>
      </c>
      <c r="Q326" s="89"/>
      <c r="R326" s="90"/>
      <c r="S326" s="89"/>
      <c r="T326" s="91"/>
      <c r="V326" s="59" t="s">
        <v>204</v>
      </c>
      <c r="W326" s="59">
        <v>0</v>
      </c>
      <c r="X326" s="60">
        <v>0</v>
      </c>
      <c r="Y326" s="59">
        <v>86</v>
      </c>
      <c r="Z326" s="60">
        <v>1</v>
      </c>
      <c r="AA326" s="59">
        <v>0</v>
      </c>
      <c r="AB326" s="60">
        <v>0</v>
      </c>
      <c r="AC326" s="59">
        <v>0</v>
      </c>
      <c r="AD326" s="60">
        <v>0</v>
      </c>
      <c r="AE326" s="59">
        <v>0</v>
      </c>
      <c r="AF326" s="60">
        <v>0</v>
      </c>
      <c r="AG326" s="59">
        <v>0</v>
      </c>
      <c r="AH326" s="60">
        <v>0</v>
      </c>
      <c r="AI326" s="59">
        <v>1659</v>
      </c>
      <c r="AJ326" s="60">
        <v>1</v>
      </c>
      <c r="AK326" s="59">
        <v>0</v>
      </c>
      <c r="AL326" s="60">
        <v>0</v>
      </c>
      <c r="AM326" s="59">
        <v>0</v>
      </c>
      <c r="AN326" s="60">
        <v>0</v>
      </c>
    </row>
    <row r="327" spans="1:40" ht="18.75">
      <c r="A327" s="119"/>
      <c r="B327" s="93"/>
      <c r="C327" s="108"/>
      <c r="D327" s="109"/>
      <c r="E327" s="108"/>
      <c r="F327" s="109"/>
      <c r="G327" s="108"/>
      <c r="H327" s="109"/>
      <c r="I327" s="108"/>
      <c r="J327" s="109"/>
      <c r="K327" s="110"/>
      <c r="L327" s="111"/>
      <c r="M327" s="110"/>
      <c r="N327" s="111"/>
      <c r="O327" s="110"/>
      <c r="P327" s="111"/>
      <c r="Q327" s="110"/>
      <c r="R327" s="111"/>
      <c r="S327" s="110"/>
      <c r="T327" s="112"/>
      <c r="V327" s="59"/>
    </row>
    <row r="328" spans="1:40" ht="19.5">
      <c r="A328" s="119"/>
      <c r="B328" s="93"/>
      <c r="C328" s="108"/>
      <c r="D328" s="109"/>
      <c r="E328" s="108"/>
      <c r="F328" s="109"/>
      <c r="G328" s="108"/>
      <c r="H328" s="109"/>
      <c r="I328" s="108"/>
      <c r="J328" s="109"/>
      <c r="K328" s="110"/>
      <c r="L328" s="111"/>
      <c r="M328" s="110"/>
      <c r="N328" s="111"/>
      <c r="O328" s="110"/>
      <c r="P328" s="111"/>
      <c r="Q328" s="110"/>
      <c r="R328" s="111"/>
      <c r="S328" s="110"/>
      <c r="T328" s="112"/>
      <c r="V328" s="58" t="s">
        <v>79</v>
      </c>
      <c r="W328" s="58"/>
      <c r="X328" s="58"/>
      <c r="Y328" s="58"/>
      <c r="Z328" s="58"/>
      <c r="AA328" s="58"/>
      <c r="AB328" s="58"/>
      <c r="AC328" s="58"/>
      <c r="AD328" s="58"/>
      <c r="AE328" s="58"/>
      <c r="AF328" s="58"/>
      <c r="AG328" s="58"/>
      <c r="AH328" s="58"/>
      <c r="AI328" s="58"/>
      <c r="AJ328" s="58"/>
      <c r="AK328" s="58"/>
      <c r="AL328" s="58"/>
      <c r="AM328" s="58"/>
      <c r="AN328" s="58"/>
    </row>
    <row r="329" spans="1:40" ht="18.75">
      <c r="A329" s="149" t="s">
        <v>91</v>
      </c>
      <c r="B329" s="113" t="s">
        <v>240</v>
      </c>
      <c r="C329" s="114"/>
      <c r="D329" s="115"/>
      <c r="E329" s="114">
        <f t="shared" ref="E329:F334" si="80">Y329</f>
        <v>7</v>
      </c>
      <c r="F329" s="115">
        <f t="shared" si="80"/>
        <v>8.3299999999999999E-2</v>
      </c>
      <c r="G329" s="114"/>
      <c r="H329" s="115"/>
      <c r="I329" s="114"/>
      <c r="J329" s="115"/>
      <c r="K329" s="116"/>
      <c r="L329" s="117"/>
      <c r="M329" s="116"/>
      <c r="N329" s="117"/>
      <c r="O329" s="116">
        <f t="shared" ref="O329:P334" si="81">AI329</f>
        <v>110</v>
      </c>
      <c r="P329" s="117">
        <f t="shared" si="81"/>
        <v>6.7799999999999999E-2</v>
      </c>
      <c r="Q329" s="116"/>
      <c r="R329" s="117"/>
      <c r="S329" s="116"/>
      <c r="T329" s="118"/>
      <c r="V329" s="59" t="s">
        <v>240</v>
      </c>
      <c r="W329" s="59">
        <v>0</v>
      </c>
      <c r="X329" s="60">
        <v>0</v>
      </c>
      <c r="Y329" s="59">
        <v>7</v>
      </c>
      <c r="Z329" s="60">
        <v>8.3299999999999999E-2</v>
      </c>
      <c r="AA329" s="59">
        <v>0</v>
      </c>
      <c r="AB329" s="60">
        <v>0</v>
      </c>
      <c r="AC329" s="59">
        <v>0</v>
      </c>
      <c r="AD329" s="60">
        <v>0</v>
      </c>
      <c r="AE329" s="59">
        <v>0</v>
      </c>
      <c r="AF329" s="60">
        <v>0</v>
      </c>
      <c r="AG329" s="59">
        <v>0</v>
      </c>
      <c r="AH329" s="60">
        <v>0</v>
      </c>
      <c r="AI329" s="59">
        <v>110</v>
      </c>
      <c r="AJ329" s="60">
        <v>6.7799999999999999E-2</v>
      </c>
      <c r="AK329" s="59">
        <v>0</v>
      </c>
      <c r="AL329" s="60">
        <v>0</v>
      </c>
      <c r="AM329" s="59">
        <v>0</v>
      </c>
      <c r="AN329" s="60">
        <v>0</v>
      </c>
    </row>
    <row r="330" spans="1:40" ht="18.75">
      <c r="A330" s="149"/>
      <c r="B330" s="105" t="s">
        <v>241</v>
      </c>
      <c r="C330" s="82"/>
      <c r="D330" s="83"/>
      <c r="E330" s="82">
        <f t="shared" si="80"/>
        <v>6</v>
      </c>
      <c r="F330" s="83">
        <f t="shared" si="80"/>
        <v>7.1400000000000005E-2</v>
      </c>
      <c r="G330" s="82"/>
      <c r="H330" s="83"/>
      <c r="I330" s="82"/>
      <c r="J330" s="83"/>
      <c r="K330" s="84"/>
      <c r="L330" s="85"/>
      <c r="M330" s="84"/>
      <c r="N330" s="85"/>
      <c r="O330" s="84">
        <f t="shared" si="81"/>
        <v>111</v>
      </c>
      <c r="P330" s="85">
        <f t="shared" si="81"/>
        <v>6.8400000000000002E-2</v>
      </c>
      <c r="Q330" s="84"/>
      <c r="R330" s="85"/>
      <c r="S330" s="84"/>
      <c r="T330" s="86"/>
      <c r="V330" s="59" t="s">
        <v>241</v>
      </c>
      <c r="W330" s="59">
        <v>0</v>
      </c>
      <c r="X330" s="60">
        <v>0</v>
      </c>
      <c r="Y330" s="59">
        <v>6</v>
      </c>
      <c r="Z330" s="60">
        <v>7.1400000000000005E-2</v>
      </c>
      <c r="AA330" s="59">
        <v>0</v>
      </c>
      <c r="AB330" s="60">
        <v>0</v>
      </c>
      <c r="AC330" s="59">
        <v>0</v>
      </c>
      <c r="AD330" s="60">
        <v>0</v>
      </c>
      <c r="AE330" s="59">
        <v>0</v>
      </c>
      <c r="AF330" s="60">
        <v>0</v>
      </c>
      <c r="AG330" s="59">
        <v>0</v>
      </c>
      <c r="AH330" s="60">
        <v>0</v>
      </c>
      <c r="AI330" s="59">
        <v>111</v>
      </c>
      <c r="AJ330" s="60">
        <v>6.8400000000000002E-2</v>
      </c>
      <c r="AK330" s="59">
        <v>0</v>
      </c>
      <c r="AL330" s="60">
        <v>0</v>
      </c>
      <c r="AM330" s="59">
        <v>0</v>
      </c>
      <c r="AN330" s="60">
        <v>0</v>
      </c>
    </row>
    <row r="331" spans="1:40" ht="18.75">
      <c r="A331" s="149"/>
      <c r="B331" s="105" t="s">
        <v>242</v>
      </c>
      <c r="C331" s="82"/>
      <c r="D331" s="83"/>
      <c r="E331" s="82">
        <f t="shared" si="80"/>
        <v>16</v>
      </c>
      <c r="F331" s="83">
        <f t="shared" si="80"/>
        <v>0.1905</v>
      </c>
      <c r="G331" s="82"/>
      <c r="H331" s="83"/>
      <c r="I331" s="82"/>
      <c r="J331" s="83"/>
      <c r="K331" s="84"/>
      <c r="L331" s="85"/>
      <c r="M331" s="84"/>
      <c r="N331" s="85"/>
      <c r="O331" s="84">
        <f t="shared" si="81"/>
        <v>316</v>
      </c>
      <c r="P331" s="85">
        <f t="shared" si="81"/>
        <v>0.1948</v>
      </c>
      <c r="Q331" s="84"/>
      <c r="R331" s="85"/>
      <c r="S331" s="84"/>
      <c r="T331" s="86"/>
      <c r="V331" s="59" t="s">
        <v>242</v>
      </c>
      <c r="W331" s="59">
        <v>0</v>
      </c>
      <c r="X331" s="60">
        <v>0</v>
      </c>
      <c r="Y331" s="59">
        <v>16</v>
      </c>
      <c r="Z331" s="60">
        <v>0.1905</v>
      </c>
      <c r="AA331" s="59">
        <v>0</v>
      </c>
      <c r="AB331" s="60">
        <v>0</v>
      </c>
      <c r="AC331" s="59">
        <v>0</v>
      </c>
      <c r="AD331" s="60">
        <v>0</v>
      </c>
      <c r="AE331" s="59">
        <v>0</v>
      </c>
      <c r="AF331" s="60">
        <v>0</v>
      </c>
      <c r="AG331" s="59">
        <v>0</v>
      </c>
      <c r="AH331" s="60">
        <v>0</v>
      </c>
      <c r="AI331" s="59">
        <v>316</v>
      </c>
      <c r="AJ331" s="60">
        <v>0.1948</v>
      </c>
      <c r="AK331" s="59">
        <v>0</v>
      </c>
      <c r="AL331" s="60">
        <v>0</v>
      </c>
      <c r="AM331" s="59">
        <v>0</v>
      </c>
      <c r="AN331" s="60">
        <v>0</v>
      </c>
    </row>
    <row r="332" spans="1:40" ht="18.75">
      <c r="A332" s="149"/>
      <c r="B332" s="105" t="s">
        <v>243</v>
      </c>
      <c r="C332" s="82"/>
      <c r="D332" s="83"/>
      <c r="E332" s="82">
        <f t="shared" si="80"/>
        <v>28</v>
      </c>
      <c r="F332" s="83">
        <f t="shared" si="80"/>
        <v>0.33329999999999999</v>
      </c>
      <c r="G332" s="82"/>
      <c r="H332" s="83"/>
      <c r="I332" s="82"/>
      <c r="J332" s="83"/>
      <c r="K332" s="84"/>
      <c r="L332" s="85"/>
      <c r="M332" s="84"/>
      <c r="N332" s="85"/>
      <c r="O332" s="84">
        <f t="shared" si="81"/>
        <v>622</v>
      </c>
      <c r="P332" s="85">
        <f t="shared" si="81"/>
        <v>0.38350000000000001</v>
      </c>
      <c r="Q332" s="84"/>
      <c r="R332" s="85"/>
      <c r="S332" s="84"/>
      <c r="T332" s="86"/>
      <c r="V332" s="59" t="s">
        <v>243</v>
      </c>
      <c r="W332" s="59">
        <v>0</v>
      </c>
      <c r="X332" s="60">
        <v>0</v>
      </c>
      <c r="Y332" s="59">
        <v>28</v>
      </c>
      <c r="Z332" s="60">
        <v>0.33329999999999999</v>
      </c>
      <c r="AA332" s="59">
        <v>0</v>
      </c>
      <c r="AB332" s="60">
        <v>0</v>
      </c>
      <c r="AC332" s="59">
        <v>0</v>
      </c>
      <c r="AD332" s="60">
        <v>0</v>
      </c>
      <c r="AE332" s="59">
        <v>0</v>
      </c>
      <c r="AF332" s="60">
        <v>0</v>
      </c>
      <c r="AG332" s="59">
        <v>0</v>
      </c>
      <c r="AH332" s="60">
        <v>0</v>
      </c>
      <c r="AI332" s="59">
        <v>622</v>
      </c>
      <c r="AJ332" s="60">
        <v>0.38350000000000001</v>
      </c>
      <c r="AK332" s="59">
        <v>0</v>
      </c>
      <c r="AL332" s="60">
        <v>0</v>
      </c>
      <c r="AM332" s="59">
        <v>0</v>
      </c>
      <c r="AN332" s="60">
        <v>0</v>
      </c>
    </row>
    <row r="333" spans="1:40" ht="18.75">
      <c r="A333" s="149"/>
      <c r="B333" s="105" t="s">
        <v>244</v>
      </c>
      <c r="C333" s="82"/>
      <c r="D333" s="83"/>
      <c r="E333" s="82">
        <f t="shared" si="80"/>
        <v>27</v>
      </c>
      <c r="F333" s="83">
        <f t="shared" si="80"/>
        <v>0.32140000000000002</v>
      </c>
      <c r="G333" s="82"/>
      <c r="H333" s="83"/>
      <c r="I333" s="82"/>
      <c r="J333" s="83"/>
      <c r="K333" s="84"/>
      <c r="L333" s="85"/>
      <c r="M333" s="84"/>
      <c r="N333" s="85"/>
      <c r="O333" s="84">
        <f t="shared" si="81"/>
        <v>463</v>
      </c>
      <c r="P333" s="85">
        <f t="shared" si="81"/>
        <v>0.28549999999999998</v>
      </c>
      <c r="Q333" s="84"/>
      <c r="R333" s="85"/>
      <c r="S333" s="84"/>
      <c r="T333" s="86"/>
      <c r="V333" s="59" t="s">
        <v>244</v>
      </c>
      <c r="W333" s="59">
        <v>0</v>
      </c>
      <c r="X333" s="60">
        <v>0</v>
      </c>
      <c r="Y333" s="59">
        <v>27</v>
      </c>
      <c r="Z333" s="60">
        <v>0.32140000000000002</v>
      </c>
      <c r="AA333" s="59">
        <v>0</v>
      </c>
      <c r="AB333" s="60">
        <v>0</v>
      </c>
      <c r="AC333" s="59">
        <v>0</v>
      </c>
      <c r="AD333" s="60">
        <v>0</v>
      </c>
      <c r="AE333" s="59">
        <v>0</v>
      </c>
      <c r="AF333" s="60">
        <v>0</v>
      </c>
      <c r="AG333" s="59">
        <v>0</v>
      </c>
      <c r="AH333" s="60">
        <v>0</v>
      </c>
      <c r="AI333" s="59">
        <v>463</v>
      </c>
      <c r="AJ333" s="60">
        <v>0.28549999999999998</v>
      </c>
      <c r="AK333" s="59">
        <v>0</v>
      </c>
      <c r="AL333" s="60">
        <v>0</v>
      </c>
      <c r="AM333" s="59">
        <v>0</v>
      </c>
      <c r="AN333" s="60">
        <v>0</v>
      </c>
    </row>
    <row r="334" spans="1:40" ht="18.75">
      <c r="A334" s="149"/>
      <c r="B334" s="106" t="s">
        <v>203</v>
      </c>
      <c r="C334" s="87"/>
      <c r="D334" s="88"/>
      <c r="E334" s="87">
        <f t="shared" si="80"/>
        <v>84</v>
      </c>
      <c r="F334" s="88">
        <f t="shared" si="80"/>
        <v>1</v>
      </c>
      <c r="G334" s="87"/>
      <c r="H334" s="88"/>
      <c r="I334" s="87"/>
      <c r="J334" s="88"/>
      <c r="K334" s="89"/>
      <c r="L334" s="90"/>
      <c r="M334" s="89"/>
      <c r="N334" s="90"/>
      <c r="O334" s="89">
        <f t="shared" si="81"/>
        <v>1622</v>
      </c>
      <c r="P334" s="90">
        <f t="shared" si="81"/>
        <v>1</v>
      </c>
      <c r="Q334" s="89"/>
      <c r="R334" s="90"/>
      <c r="S334" s="89"/>
      <c r="T334" s="91"/>
      <c r="V334" s="59" t="s">
        <v>204</v>
      </c>
      <c r="W334" s="59">
        <v>0</v>
      </c>
      <c r="X334" s="60">
        <v>0</v>
      </c>
      <c r="Y334" s="59">
        <v>84</v>
      </c>
      <c r="Z334" s="60">
        <v>1</v>
      </c>
      <c r="AA334" s="59">
        <v>0</v>
      </c>
      <c r="AB334" s="60">
        <v>0</v>
      </c>
      <c r="AC334" s="59">
        <v>0</v>
      </c>
      <c r="AD334" s="60">
        <v>0</v>
      </c>
      <c r="AE334" s="59">
        <v>0</v>
      </c>
      <c r="AF334" s="60">
        <v>0</v>
      </c>
      <c r="AG334" s="59">
        <v>0</v>
      </c>
      <c r="AH334" s="60">
        <v>0</v>
      </c>
      <c r="AI334" s="59">
        <v>1622</v>
      </c>
      <c r="AJ334" s="60">
        <v>1</v>
      </c>
      <c r="AK334" s="59">
        <v>0</v>
      </c>
      <c r="AL334" s="60">
        <v>0</v>
      </c>
      <c r="AM334" s="59">
        <v>0</v>
      </c>
      <c r="AN334" s="60">
        <v>0</v>
      </c>
    </row>
    <row r="335" spans="1:40" ht="18.75">
      <c r="A335" s="119"/>
      <c r="B335" s="93"/>
      <c r="C335" s="108"/>
      <c r="D335" s="109"/>
      <c r="E335" s="108"/>
      <c r="F335" s="109"/>
      <c r="G335" s="108"/>
      <c r="H335" s="109"/>
      <c r="I335" s="108"/>
      <c r="J335" s="109"/>
      <c r="K335" s="110"/>
      <c r="L335" s="111"/>
      <c r="M335" s="110"/>
      <c r="N335" s="111"/>
      <c r="O335" s="110"/>
      <c r="P335" s="111"/>
      <c r="Q335" s="110"/>
      <c r="R335" s="111"/>
      <c r="S335" s="110"/>
      <c r="T335" s="112"/>
      <c r="V335" s="59"/>
    </row>
    <row r="336" spans="1:40" ht="19.5">
      <c r="A336" s="119"/>
      <c r="B336" s="93"/>
      <c r="C336" s="108"/>
      <c r="D336" s="109"/>
      <c r="E336" s="108"/>
      <c r="F336" s="109"/>
      <c r="G336" s="108"/>
      <c r="H336" s="109"/>
      <c r="I336" s="108"/>
      <c r="J336" s="109"/>
      <c r="K336" s="110"/>
      <c r="L336" s="111"/>
      <c r="M336" s="110"/>
      <c r="N336" s="111"/>
      <c r="O336" s="110"/>
      <c r="P336" s="111"/>
      <c r="Q336" s="110"/>
      <c r="R336" s="111"/>
      <c r="S336" s="110"/>
      <c r="T336" s="112"/>
      <c r="V336" s="58" t="s">
        <v>80</v>
      </c>
      <c r="W336" s="58"/>
      <c r="X336" s="58"/>
      <c r="Y336" s="58"/>
      <c r="Z336" s="58"/>
      <c r="AA336" s="58"/>
      <c r="AB336" s="58"/>
      <c r="AC336" s="58"/>
      <c r="AD336" s="58"/>
      <c r="AE336" s="58"/>
      <c r="AF336" s="58"/>
      <c r="AG336" s="58"/>
      <c r="AH336" s="58"/>
      <c r="AI336" s="58"/>
      <c r="AJ336" s="58"/>
      <c r="AK336" s="58"/>
      <c r="AL336" s="58"/>
      <c r="AM336" s="58"/>
      <c r="AN336" s="58"/>
    </row>
    <row r="337" spans="1:40" ht="18.75">
      <c r="A337" s="149" t="s">
        <v>92</v>
      </c>
      <c r="B337" s="113" t="s">
        <v>240</v>
      </c>
      <c r="C337" s="114"/>
      <c r="D337" s="115"/>
      <c r="E337" s="114">
        <f t="shared" ref="E337:F342" si="82">Y337</f>
        <v>6</v>
      </c>
      <c r="F337" s="115">
        <f t="shared" si="82"/>
        <v>7.0599999999999996E-2</v>
      </c>
      <c r="G337" s="114"/>
      <c r="H337" s="115"/>
      <c r="I337" s="114"/>
      <c r="J337" s="115"/>
      <c r="K337" s="116"/>
      <c r="L337" s="117"/>
      <c r="M337" s="116"/>
      <c r="N337" s="117"/>
      <c r="O337" s="116">
        <f t="shared" ref="O337:P342" si="83">AI337</f>
        <v>75</v>
      </c>
      <c r="P337" s="117">
        <f t="shared" si="83"/>
        <v>4.5699999999999998E-2</v>
      </c>
      <c r="Q337" s="116"/>
      <c r="R337" s="117"/>
      <c r="S337" s="116"/>
      <c r="T337" s="118"/>
      <c r="V337" s="59" t="s">
        <v>240</v>
      </c>
      <c r="W337" s="59">
        <v>0</v>
      </c>
      <c r="X337" s="60">
        <v>0</v>
      </c>
      <c r="Y337" s="59">
        <v>6</v>
      </c>
      <c r="Z337" s="60">
        <v>7.0599999999999996E-2</v>
      </c>
      <c r="AA337" s="59">
        <v>0</v>
      </c>
      <c r="AB337" s="60">
        <v>0</v>
      </c>
      <c r="AC337" s="59">
        <v>0</v>
      </c>
      <c r="AD337" s="60">
        <v>0</v>
      </c>
      <c r="AE337" s="59">
        <v>0</v>
      </c>
      <c r="AF337" s="60">
        <v>0</v>
      </c>
      <c r="AG337" s="59">
        <v>0</v>
      </c>
      <c r="AH337" s="60">
        <v>0</v>
      </c>
      <c r="AI337" s="59">
        <v>75</v>
      </c>
      <c r="AJ337" s="60">
        <v>4.5699999999999998E-2</v>
      </c>
      <c r="AK337" s="59">
        <v>0</v>
      </c>
      <c r="AL337" s="60">
        <v>0</v>
      </c>
      <c r="AM337" s="59">
        <v>0</v>
      </c>
      <c r="AN337" s="60">
        <v>0</v>
      </c>
    </row>
    <row r="338" spans="1:40" ht="18.75">
      <c r="A338" s="149"/>
      <c r="B338" s="105" t="s">
        <v>241</v>
      </c>
      <c r="C338" s="82"/>
      <c r="D338" s="83"/>
      <c r="E338" s="82">
        <f t="shared" si="82"/>
        <v>3</v>
      </c>
      <c r="F338" s="83">
        <f t="shared" si="82"/>
        <v>3.5299999999999998E-2</v>
      </c>
      <c r="G338" s="82"/>
      <c r="H338" s="83"/>
      <c r="I338" s="82"/>
      <c r="J338" s="83"/>
      <c r="K338" s="84"/>
      <c r="L338" s="85"/>
      <c r="M338" s="84"/>
      <c r="N338" s="85"/>
      <c r="O338" s="84">
        <f t="shared" si="83"/>
        <v>77</v>
      </c>
      <c r="P338" s="85">
        <f t="shared" si="83"/>
        <v>4.6899999999999997E-2</v>
      </c>
      <c r="Q338" s="84"/>
      <c r="R338" s="85"/>
      <c r="S338" s="84"/>
      <c r="T338" s="86"/>
      <c r="V338" s="59" t="s">
        <v>241</v>
      </c>
      <c r="W338" s="59">
        <v>0</v>
      </c>
      <c r="X338" s="60">
        <v>0</v>
      </c>
      <c r="Y338" s="59">
        <v>3</v>
      </c>
      <c r="Z338" s="60">
        <v>3.5299999999999998E-2</v>
      </c>
      <c r="AA338" s="59">
        <v>0</v>
      </c>
      <c r="AB338" s="60">
        <v>0</v>
      </c>
      <c r="AC338" s="59">
        <v>0</v>
      </c>
      <c r="AD338" s="60">
        <v>0</v>
      </c>
      <c r="AE338" s="59">
        <v>0</v>
      </c>
      <c r="AF338" s="60">
        <v>0</v>
      </c>
      <c r="AG338" s="59">
        <v>0</v>
      </c>
      <c r="AH338" s="60">
        <v>0</v>
      </c>
      <c r="AI338" s="59">
        <v>77</v>
      </c>
      <c r="AJ338" s="60">
        <v>4.6899999999999997E-2</v>
      </c>
      <c r="AK338" s="59">
        <v>0</v>
      </c>
      <c r="AL338" s="60">
        <v>0</v>
      </c>
      <c r="AM338" s="59">
        <v>0</v>
      </c>
      <c r="AN338" s="60">
        <v>0</v>
      </c>
    </row>
    <row r="339" spans="1:40" ht="18.75">
      <c r="A339" s="149"/>
      <c r="B339" s="105" t="s">
        <v>242</v>
      </c>
      <c r="C339" s="82"/>
      <c r="D339" s="83"/>
      <c r="E339" s="82">
        <f t="shared" si="82"/>
        <v>6</v>
      </c>
      <c r="F339" s="83">
        <f t="shared" si="82"/>
        <v>7.0599999999999996E-2</v>
      </c>
      <c r="G339" s="82"/>
      <c r="H339" s="83"/>
      <c r="I339" s="82"/>
      <c r="J339" s="83"/>
      <c r="K339" s="84"/>
      <c r="L339" s="85"/>
      <c r="M339" s="84"/>
      <c r="N339" s="85"/>
      <c r="O339" s="84">
        <f t="shared" si="83"/>
        <v>113</v>
      </c>
      <c r="P339" s="85">
        <f t="shared" si="83"/>
        <v>6.88E-2</v>
      </c>
      <c r="Q339" s="84"/>
      <c r="R339" s="85"/>
      <c r="S339" s="84"/>
      <c r="T339" s="86"/>
      <c r="V339" s="59" t="s">
        <v>242</v>
      </c>
      <c r="W339" s="59">
        <v>0</v>
      </c>
      <c r="X339" s="60">
        <v>0</v>
      </c>
      <c r="Y339" s="59">
        <v>6</v>
      </c>
      <c r="Z339" s="60">
        <v>7.0599999999999996E-2</v>
      </c>
      <c r="AA339" s="59">
        <v>0</v>
      </c>
      <c r="AB339" s="60">
        <v>0</v>
      </c>
      <c r="AC339" s="59">
        <v>0</v>
      </c>
      <c r="AD339" s="60">
        <v>0</v>
      </c>
      <c r="AE339" s="59">
        <v>0</v>
      </c>
      <c r="AF339" s="60">
        <v>0</v>
      </c>
      <c r="AG339" s="59">
        <v>0</v>
      </c>
      <c r="AH339" s="60">
        <v>0</v>
      </c>
      <c r="AI339" s="59">
        <v>113</v>
      </c>
      <c r="AJ339" s="60">
        <v>6.88E-2</v>
      </c>
      <c r="AK339" s="59">
        <v>0</v>
      </c>
      <c r="AL339" s="60">
        <v>0</v>
      </c>
      <c r="AM339" s="59">
        <v>0</v>
      </c>
      <c r="AN339" s="60">
        <v>0</v>
      </c>
    </row>
    <row r="340" spans="1:40" ht="18.75">
      <c r="A340" s="149"/>
      <c r="B340" s="105" t="s">
        <v>243</v>
      </c>
      <c r="C340" s="82"/>
      <c r="D340" s="83"/>
      <c r="E340" s="82">
        <f t="shared" si="82"/>
        <v>9</v>
      </c>
      <c r="F340" s="83">
        <f t="shared" si="82"/>
        <v>0.10589999999999999</v>
      </c>
      <c r="G340" s="82"/>
      <c r="H340" s="83"/>
      <c r="I340" s="82"/>
      <c r="J340" s="83"/>
      <c r="K340" s="84"/>
      <c r="L340" s="85"/>
      <c r="M340" s="84"/>
      <c r="N340" s="85"/>
      <c r="O340" s="84">
        <f t="shared" si="83"/>
        <v>285</v>
      </c>
      <c r="P340" s="85">
        <f t="shared" si="83"/>
        <v>0.1736</v>
      </c>
      <c r="Q340" s="84"/>
      <c r="R340" s="85"/>
      <c r="S340" s="84"/>
      <c r="T340" s="86"/>
      <c r="V340" s="59" t="s">
        <v>243</v>
      </c>
      <c r="W340" s="59">
        <v>0</v>
      </c>
      <c r="X340" s="60">
        <v>0</v>
      </c>
      <c r="Y340" s="59">
        <v>9</v>
      </c>
      <c r="Z340" s="60">
        <v>0.10589999999999999</v>
      </c>
      <c r="AA340" s="59">
        <v>0</v>
      </c>
      <c r="AB340" s="60">
        <v>0</v>
      </c>
      <c r="AC340" s="59">
        <v>0</v>
      </c>
      <c r="AD340" s="60">
        <v>0</v>
      </c>
      <c r="AE340" s="59">
        <v>0</v>
      </c>
      <c r="AF340" s="60">
        <v>0</v>
      </c>
      <c r="AG340" s="59">
        <v>0</v>
      </c>
      <c r="AH340" s="60">
        <v>0</v>
      </c>
      <c r="AI340" s="59">
        <v>285</v>
      </c>
      <c r="AJ340" s="60">
        <v>0.1736</v>
      </c>
      <c r="AK340" s="59">
        <v>0</v>
      </c>
      <c r="AL340" s="60">
        <v>0</v>
      </c>
      <c r="AM340" s="59">
        <v>0</v>
      </c>
      <c r="AN340" s="60">
        <v>0</v>
      </c>
    </row>
    <row r="341" spans="1:40" ht="18.75">
      <c r="A341" s="149"/>
      <c r="B341" s="105" t="s">
        <v>244</v>
      </c>
      <c r="C341" s="82"/>
      <c r="D341" s="83"/>
      <c r="E341" s="82">
        <f t="shared" si="82"/>
        <v>61</v>
      </c>
      <c r="F341" s="83">
        <f t="shared" si="82"/>
        <v>0.71760000000000002</v>
      </c>
      <c r="G341" s="82"/>
      <c r="H341" s="83"/>
      <c r="I341" s="82"/>
      <c r="J341" s="83"/>
      <c r="K341" s="84"/>
      <c r="L341" s="85"/>
      <c r="M341" s="84"/>
      <c r="N341" s="85"/>
      <c r="O341" s="84">
        <f t="shared" si="83"/>
        <v>1092</v>
      </c>
      <c r="P341" s="85">
        <f t="shared" si="83"/>
        <v>0.66500000000000004</v>
      </c>
      <c r="Q341" s="84"/>
      <c r="R341" s="85"/>
      <c r="S341" s="84"/>
      <c r="T341" s="86"/>
      <c r="V341" s="59" t="s">
        <v>244</v>
      </c>
      <c r="W341" s="59">
        <v>0</v>
      </c>
      <c r="X341" s="60">
        <v>0</v>
      </c>
      <c r="Y341" s="59">
        <v>61</v>
      </c>
      <c r="Z341" s="60">
        <v>0.71760000000000002</v>
      </c>
      <c r="AA341" s="59">
        <v>0</v>
      </c>
      <c r="AB341" s="60">
        <v>0</v>
      </c>
      <c r="AC341" s="59">
        <v>0</v>
      </c>
      <c r="AD341" s="60">
        <v>0</v>
      </c>
      <c r="AE341" s="59">
        <v>0</v>
      </c>
      <c r="AF341" s="60">
        <v>0</v>
      </c>
      <c r="AG341" s="59">
        <v>0</v>
      </c>
      <c r="AH341" s="60">
        <v>0</v>
      </c>
      <c r="AI341" s="59">
        <v>1092</v>
      </c>
      <c r="AJ341" s="60">
        <v>0.66500000000000004</v>
      </c>
      <c r="AK341" s="59">
        <v>0</v>
      </c>
      <c r="AL341" s="60">
        <v>0</v>
      </c>
      <c r="AM341" s="59">
        <v>0</v>
      </c>
      <c r="AN341" s="60">
        <v>0</v>
      </c>
    </row>
    <row r="342" spans="1:40" ht="18.75">
      <c r="A342" s="149"/>
      <c r="B342" s="106" t="s">
        <v>203</v>
      </c>
      <c r="C342" s="87"/>
      <c r="D342" s="88"/>
      <c r="E342" s="87">
        <f t="shared" si="82"/>
        <v>85</v>
      </c>
      <c r="F342" s="88">
        <f t="shared" si="82"/>
        <v>1</v>
      </c>
      <c r="G342" s="87"/>
      <c r="H342" s="88"/>
      <c r="I342" s="87"/>
      <c r="J342" s="88"/>
      <c r="K342" s="89"/>
      <c r="L342" s="90"/>
      <c r="M342" s="89"/>
      <c r="N342" s="90"/>
      <c r="O342" s="89">
        <f t="shared" si="83"/>
        <v>1642</v>
      </c>
      <c r="P342" s="90">
        <f t="shared" si="83"/>
        <v>1</v>
      </c>
      <c r="Q342" s="89"/>
      <c r="R342" s="90"/>
      <c r="S342" s="89"/>
      <c r="T342" s="91"/>
      <c r="V342" s="59" t="s">
        <v>204</v>
      </c>
      <c r="W342" s="59">
        <v>0</v>
      </c>
      <c r="X342" s="60">
        <v>0</v>
      </c>
      <c r="Y342" s="59">
        <v>85</v>
      </c>
      <c r="Z342" s="60">
        <v>1</v>
      </c>
      <c r="AA342" s="59">
        <v>0</v>
      </c>
      <c r="AB342" s="60">
        <v>0</v>
      </c>
      <c r="AC342" s="59">
        <v>0</v>
      </c>
      <c r="AD342" s="60">
        <v>0</v>
      </c>
      <c r="AE342" s="59">
        <v>0</v>
      </c>
      <c r="AF342" s="60">
        <v>0</v>
      </c>
      <c r="AG342" s="59">
        <v>0</v>
      </c>
      <c r="AH342" s="60">
        <v>0</v>
      </c>
      <c r="AI342" s="59">
        <v>1642</v>
      </c>
      <c r="AJ342" s="60">
        <v>1</v>
      </c>
      <c r="AK342" s="59">
        <v>0</v>
      </c>
      <c r="AL342" s="60">
        <v>0</v>
      </c>
      <c r="AM342" s="59">
        <v>0</v>
      </c>
      <c r="AN342" s="60">
        <v>0</v>
      </c>
    </row>
    <row r="343" spans="1:40" ht="18.75">
      <c r="A343" s="119"/>
      <c r="B343" s="93"/>
      <c r="C343" s="108"/>
      <c r="D343" s="109"/>
      <c r="E343" s="108"/>
      <c r="F343" s="109"/>
      <c r="G343" s="108"/>
      <c r="H343" s="109"/>
      <c r="I343" s="108"/>
      <c r="J343" s="109"/>
      <c r="K343" s="110"/>
      <c r="L343" s="111"/>
      <c r="M343" s="110"/>
      <c r="N343" s="111"/>
      <c r="O343" s="110"/>
      <c r="P343" s="111"/>
      <c r="Q343" s="110"/>
      <c r="R343" s="111"/>
      <c r="S343" s="110"/>
      <c r="T343" s="112"/>
      <c r="V343" s="59"/>
    </row>
    <row r="344" spans="1:40" ht="19.5">
      <c r="A344" s="119"/>
      <c r="B344" s="93"/>
      <c r="C344" s="108"/>
      <c r="D344" s="109"/>
      <c r="E344" s="108"/>
      <c r="F344" s="109"/>
      <c r="G344" s="108"/>
      <c r="H344" s="109"/>
      <c r="I344" s="108"/>
      <c r="J344" s="109"/>
      <c r="K344" s="110"/>
      <c r="L344" s="111"/>
      <c r="M344" s="110"/>
      <c r="N344" s="111"/>
      <c r="O344" s="110"/>
      <c r="P344" s="111"/>
      <c r="Q344" s="110"/>
      <c r="R344" s="111"/>
      <c r="S344" s="110"/>
      <c r="T344" s="112"/>
      <c r="V344" s="58" t="s">
        <v>81</v>
      </c>
      <c r="W344" s="58"/>
      <c r="X344" s="58"/>
      <c r="Y344" s="58"/>
      <c r="Z344" s="58"/>
      <c r="AA344" s="58"/>
      <c r="AB344" s="58"/>
      <c r="AC344" s="58"/>
      <c r="AD344" s="58"/>
      <c r="AE344" s="58"/>
      <c r="AF344" s="58"/>
      <c r="AG344" s="58"/>
      <c r="AH344" s="58"/>
      <c r="AI344" s="58"/>
      <c r="AJ344" s="58"/>
      <c r="AK344" s="58"/>
      <c r="AL344" s="58"/>
      <c r="AM344" s="58"/>
      <c r="AN344" s="58"/>
    </row>
    <row r="345" spans="1:40" ht="18.75">
      <c r="A345" s="149" t="s">
        <v>253</v>
      </c>
      <c r="B345" s="113" t="s">
        <v>240</v>
      </c>
      <c r="C345" s="114"/>
      <c r="D345" s="115"/>
      <c r="E345" s="114">
        <f t="shared" ref="E345:F350" si="84">Y345</f>
        <v>11</v>
      </c>
      <c r="F345" s="115">
        <f t="shared" si="84"/>
        <v>0.12790000000000001</v>
      </c>
      <c r="G345" s="114"/>
      <c r="H345" s="115"/>
      <c r="I345" s="114"/>
      <c r="J345" s="115"/>
      <c r="K345" s="116"/>
      <c r="L345" s="117"/>
      <c r="M345" s="116"/>
      <c r="N345" s="117"/>
      <c r="O345" s="116">
        <f t="shared" ref="O345:P350" si="85">AI345</f>
        <v>207</v>
      </c>
      <c r="P345" s="117">
        <f t="shared" si="85"/>
        <v>0.12590000000000001</v>
      </c>
      <c r="Q345" s="116"/>
      <c r="R345" s="117"/>
      <c r="S345" s="116"/>
      <c r="T345" s="118"/>
      <c r="V345" s="59" t="s">
        <v>240</v>
      </c>
      <c r="W345" s="59">
        <v>0</v>
      </c>
      <c r="X345" s="60">
        <v>0</v>
      </c>
      <c r="Y345" s="59">
        <v>11</v>
      </c>
      <c r="Z345" s="60">
        <v>0.12790000000000001</v>
      </c>
      <c r="AA345" s="59">
        <v>0</v>
      </c>
      <c r="AB345" s="60">
        <v>0</v>
      </c>
      <c r="AC345" s="59">
        <v>0</v>
      </c>
      <c r="AD345" s="60">
        <v>0</v>
      </c>
      <c r="AE345" s="59">
        <v>0</v>
      </c>
      <c r="AF345" s="60">
        <v>0</v>
      </c>
      <c r="AG345" s="59">
        <v>0</v>
      </c>
      <c r="AH345" s="60">
        <v>0</v>
      </c>
      <c r="AI345" s="59">
        <v>207</v>
      </c>
      <c r="AJ345" s="60">
        <v>0.12590000000000001</v>
      </c>
      <c r="AK345" s="59">
        <v>0</v>
      </c>
      <c r="AL345" s="60">
        <v>0</v>
      </c>
      <c r="AM345" s="59">
        <v>0</v>
      </c>
      <c r="AN345" s="60">
        <v>0</v>
      </c>
    </row>
    <row r="346" spans="1:40" ht="18.75">
      <c r="A346" s="149"/>
      <c r="B346" s="105" t="s">
        <v>241</v>
      </c>
      <c r="C346" s="82"/>
      <c r="D346" s="83"/>
      <c r="E346" s="82">
        <f t="shared" si="84"/>
        <v>21</v>
      </c>
      <c r="F346" s="83">
        <f t="shared" si="84"/>
        <v>0.2442</v>
      </c>
      <c r="G346" s="82"/>
      <c r="H346" s="83"/>
      <c r="I346" s="82"/>
      <c r="J346" s="83"/>
      <c r="K346" s="84"/>
      <c r="L346" s="85"/>
      <c r="M346" s="84"/>
      <c r="N346" s="85"/>
      <c r="O346" s="84">
        <f t="shared" si="85"/>
        <v>206</v>
      </c>
      <c r="P346" s="85">
        <f t="shared" si="85"/>
        <v>0.12529999999999999</v>
      </c>
      <c r="Q346" s="84"/>
      <c r="R346" s="85"/>
      <c r="S346" s="84"/>
      <c r="T346" s="86"/>
      <c r="V346" s="59" t="s">
        <v>241</v>
      </c>
      <c r="W346" s="59">
        <v>0</v>
      </c>
      <c r="X346" s="60">
        <v>0</v>
      </c>
      <c r="Y346" s="59">
        <v>21</v>
      </c>
      <c r="Z346" s="60">
        <v>0.2442</v>
      </c>
      <c r="AA346" s="59">
        <v>0</v>
      </c>
      <c r="AB346" s="60">
        <v>0</v>
      </c>
      <c r="AC346" s="59">
        <v>0</v>
      </c>
      <c r="AD346" s="60">
        <v>0</v>
      </c>
      <c r="AE346" s="59">
        <v>0</v>
      </c>
      <c r="AF346" s="60">
        <v>0</v>
      </c>
      <c r="AG346" s="59">
        <v>0</v>
      </c>
      <c r="AH346" s="60">
        <v>0</v>
      </c>
      <c r="AI346" s="59">
        <v>206</v>
      </c>
      <c r="AJ346" s="60">
        <v>0.12529999999999999</v>
      </c>
      <c r="AK346" s="59">
        <v>0</v>
      </c>
      <c r="AL346" s="60">
        <v>0</v>
      </c>
      <c r="AM346" s="59">
        <v>0</v>
      </c>
      <c r="AN346" s="60">
        <v>0</v>
      </c>
    </row>
    <row r="347" spans="1:40" ht="18.75">
      <c r="A347" s="149"/>
      <c r="B347" s="105" t="s">
        <v>242</v>
      </c>
      <c r="C347" s="82"/>
      <c r="D347" s="83"/>
      <c r="E347" s="82">
        <f t="shared" si="84"/>
        <v>15</v>
      </c>
      <c r="F347" s="83">
        <f t="shared" si="84"/>
        <v>0.1744</v>
      </c>
      <c r="G347" s="82"/>
      <c r="H347" s="83"/>
      <c r="I347" s="82"/>
      <c r="J347" s="83"/>
      <c r="K347" s="84"/>
      <c r="L347" s="85"/>
      <c r="M347" s="84"/>
      <c r="N347" s="85"/>
      <c r="O347" s="84">
        <f t="shared" si="85"/>
        <v>329</v>
      </c>
      <c r="P347" s="85">
        <f t="shared" si="85"/>
        <v>0.2001</v>
      </c>
      <c r="Q347" s="84"/>
      <c r="R347" s="85"/>
      <c r="S347" s="84"/>
      <c r="T347" s="86"/>
      <c r="V347" s="59" t="s">
        <v>242</v>
      </c>
      <c r="W347" s="59">
        <v>0</v>
      </c>
      <c r="X347" s="60">
        <v>0</v>
      </c>
      <c r="Y347" s="59">
        <v>15</v>
      </c>
      <c r="Z347" s="60">
        <v>0.1744</v>
      </c>
      <c r="AA347" s="59">
        <v>0</v>
      </c>
      <c r="AB347" s="60">
        <v>0</v>
      </c>
      <c r="AC347" s="59">
        <v>0</v>
      </c>
      <c r="AD347" s="60">
        <v>0</v>
      </c>
      <c r="AE347" s="59">
        <v>0</v>
      </c>
      <c r="AF347" s="60">
        <v>0</v>
      </c>
      <c r="AG347" s="59">
        <v>0</v>
      </c>
      <c r="AH347" s="60">
        <v>0</v>
      </c>
      <c r="AI347" s="59">
        <v>329</v>
      </c>
      <c r="AJ347" s="60">
        <v>0.2001</v>
      </c>
      <c r="AK347" s="59">
        <v>0</v>
      </c>
      <c r="AL347" s="60">
        <v>0</v>
      </c>
      <c r="AM347" s="59">
        <v>0</v>
      </c>
      <c r="AN347" s="60">
        <v>0</v>
      </c>
    </row>
    <row r="348" spans="1:40" ht="18.75">
      <c r="A348" s="149"/>
      <c r="B348" s="105" t="s">
        <v>243</v>
      </c>
      <c r="C348" s="82"/>
      <c r="D348" s="83"/>
      <c r="E348" s="82">
        <f t="shared" si="84"/>
        <v>27</v>
      </c>
      <c r="F348" s="83">
        <f t="shared" si="84"/>
        <v>0.314</v>
      </c>
      <c r="G348" s="82"/>
      <c r="H348" s="83"/>
      <c r="I348" s="82"/>
      <c r="J348" s="83"/>
      <c r="K348" s="84"/>
      <c r="L348" s="85"/>
      <c r="M348" s="84"/>
      <c r="N348" s="85"/>
      <c r="O348" s="84">
        <f t="shared" si="85"/>
        <v>495</v>
      </c>
      <c r="P348" s="85">
        <f t="shared" si="85"/>
        <v>0.30109999999999998</v>
      </c>
      <c r="Q348" s="84"/>
      <c r="R348" s="85"/>
      <c r="S348" s="84"/>
      <c r="T348" s="86"/>
      <c r="V348" s="59" t="s">
        <v>243</v>
      </c>
      <c r="W348" s="59">
        <v>0</v>
      </c>
      <c r="X348" s="60">
        <v>0</v>
      </c>
      <c r="Y348" s="59">
        <v>27</v>
      </c>
      <c r="Z348" s="60">
        <v>0.314</v>
      </c>
      <c r="AA348" s="59">
        <v>0</v>
      </c>
      <c r="AB348" s="60">
        <v>0</v>
      </c>
      <c r="AC348" s="59">
        <v>0</v>
      </c>
      <c r="AD348" s="60">
        <v>0</v>
      </c>
      <c r="AE348" s="59">
        <v>0</v>
      </c>
      <c r="AF348" s="60">
        <v>0</v>
      </c>
      <c r="AG348" s="59">
        <v>0</v>
      </c>
      <c r="AH348" s="60">
        <v>0</v>
      </c>
      <c r="AI348" s="59">
        <v>495</v>
      </c>
      <c r="AJ348" s="60">
        <v>0.30109999999999998</v>
      </c>
      <c r="AK348" s="59">
        <v>0</v>
      </c>
      <c r="AL348" s="60">
        <v>0</v>
      </c>
      <c r="AM348" s="59">
        <v>0</v>
      </c>
      <c r="AN348" s="60">
        <v>0</v>
      </c>
    </row>
    <row r="349" spans="1:40" ht="18.75">
      <c r="A349" s="149"/>
      <c r="B349" s="105" t="s">
        <v>244</v>
      </c>
      <c r="C349" s="82"/>
      <c r="D349" s="83"/>
      <c r="E349" s="82">
        <f t="shared" si="84"/>
        <v>12</v>
      </c>
      <c r="F349" s="83">
        <f t="shared" si="84"/>
        <v>0.13950000000000001</v>
      </c>
      <c r="G349" s="82"/>
      <c r="H349" s="83"/>
      <c r="I349" s="82"/>
      <c r="J349" s="83"/>
      <c r="K349" s="84"/>
      <c r="L349" s="85"/>
      <c r="M349" s="84"/>
      <c r="N349" s="85"/>
      <c r="O349" s="84">
        <f t="shared" si="85"/>
        <v>407</v>
      </c>
      <c r="P349" s="85">
        <f t="shared" si="85"/>
        <v>0.24759999999999999</v>
      </c>
      <c r="Q349" s="84"/>
      <c r="R349" s="85"/>
      <c r="S349" s="84"/>
      <c r="T349" s="86"/>
      <c r="V349" s="59" t="s">
        <v>244</v>
      </c>
      <c r="W349" s="59">
        <v>0</v>
      </c>
      <c r="X349" s="60">
        <v>0</v>
      </c>
      <c r="Y349" s="59">
        <v>12</v>
      </c>
      <c r="Z349" s="60">
        <v>0.13950000000000001</v>
      </c>
      <c r="AA349" s="59">
        <v>0</v>
      </c>
      <c r="AB349" s="60">
        <v>0</v>
      </c>
      <c r="AC349" s="59">
        <v>0</v>
      </c>
      <c r="AD349" s="60">
        <v>0</v>
      </c>
      <c r="AE349" s="59">
        <v>0</v>
      </c>
      <c r="AF349" s="60">
        <v>0</v>
      </c>
      <c r="AG349" s="59">
        <v>0</v>
      </c>
      <c r="AH349" s="60">
        <v>0</v>
      </c>
      <c r="AI349" s="59">
        <v>407</v>
      </c>
      <c r="AJ349" s="60">
        <v>0.24759999999999999</v>
      </c>
      <c r="AK349" s="59">
        <v>0</v>
      </c>
      <c r="AL349" s="60">
        <v>0</v>
      </c>
      <c r="AM349" s="59">
        <v>0</v>
      </c>
      <c r="AN349" s="60">
        <v>0</v>
      </c>
    </row>
    <row r="350" spans="1:40" ht="18.75">
      <c r="A350" s="149"/>
      <c r="B350" s="106" t="s">
        <v>203</v>
      </c>
      <c r="C350" s="87"/>
      <c r="D350" s="88"/>
      <c r="E350" s="87">
        <f t="shared" si="84"/>
        <v>86</v>
      </c>
      <c r="F350" s="88">
        <f t="shared" si="84"/>
        <v>1</v>
      </c>
      <c r="G350" s="87"/>
      <c r="H350" s="88"/>
      <c r="I350" s="87"/>
      <c r="J350" s="88"/>
      <c r="K350" s="89"/>
      <c r="L350" s="90"/>
      <c r="M350" s="89"/>
      <c r="N350" s="90"/>
      <c r="O350" s="89">
        <f t="shared" si="85"/>
        <v>1644</v>
      </c>
      <c r="P350" s="90">
        <f t="shared" si="85"/>
        <v>1</v>
      </c>
      <c r="Q350" s="89"/>
      <c r="R350" s="90"/>
      <c r="S350" s="89"/>
      <c r="T350" s="91"/>
      <c r="V350" s="59" t="s">
        <v>204</v>
      </c>
      <c r="W350" s="59">
        <v>0</v>
      </c>
      <c r="X350" s="60">
        <v>0</v>
      </c>
      <c r="Y350" s="59">
        <v>86</v>
      </c>
      <c r="Z350" s="60">
        <v>1</v>
      </c>
      <c r="AA350" s="59">
        <v>0</v>
      </c>
      <c r="AB350" s="60">
        <v>0</v>
      </c>
      <c r="AC350" s="59">
        <v>0</v>
      </c>
      <c r="AD350" s="60">
        <v>0</v>
      </c>
      <c r="AE350" s="59">
        <v>0</v>
      </c>
      <c r="AF350" s="60">
        <v>0</v>
      </c>
      <c r="AG350" s="59">
        <v>0</v>
      </c>
      <c r="AH350" s="60">
        <v>0</v>
      </c>
      <c r="AI350" s="59">
        <v>1644</v>
      </c>
      <c r="AJ350" s="60">
        <v>1</v>
      </c>
      <c r="AK350" s="59">
        <v>0</v>
      </c>
      <c r="AL350" s="60">
        <v>0</v>
      </c>
      <c r="AM350" s="59">
        <v>0</v>
      </c>
      <c r="AN350" s="60">
        <v>0</v>
      </c>
    </row>
    <row r="351" spans="1:40" ht="18.75">
      <c r="A351" s="119"/>
      <c r="B351" s="93"/>
      <c r="C351" s="108"/>
      <c r="D351" s="109"/>
      <c r="E351" s="108"/>
      <c r="F351" s="109"/>
      <c r="G351" s="108"/>
      <c r="H351" s="109"/>
      <c r="I351" s="108"/>
      <c r="J351" s="109"/>
      <c r="K351" s="110"/>
      <c r="L351" s="111"/>
      <c r="M351" s="110"/>
      <c r="N351" s="111"/>
      <c r="O351" s="110"/>
      <c r="P351" s="111"/>
      <c r="Q351" s="110"/>
      <c r="R351" s="111"/>
      <c r="S351" s="110"/>
      <c r="T351" s="112"/>
      <c r="V351" s="59"/>
    </row>
    <row r="352" spans="1:40" ht="19.5">
      <c r="A352" s="119"/>
      <c r="B352" s="93"/>
      <c r="C352" s="108"/>
      <c r="D352" s="109"/>
      <c r="E352" s="108"/>
      <c r="F352" s="109"/>
      <c r="G352" s="108"/>
      <c r="H352" s="109"/>
      <c r="I352" s="108"/>
      <c r="J352" s="109"/>
      <c r="K352" s="110"/>
      <c r="L352" s="111"/>
      <c r="M352" s="110"/>
      <c r="N352" s="111"/>
      <c r="O352" s="110"/>
      <c r="P352" s="111"/>
      <c r="Q352" s="110"/>
      <c r="R352" s="111"/>
      <c r="S352" s="110"/>
      <c r="T352" s="112"/>
      <c r="V352" s="58" t="s">
        <v>82</v>
      </c>
      <c r="W352" s="58"/>
      <c r="X352" s="58"/>
      <c r="Y352" s="58"/>
      <c r="Z352" s="58"/>
      <c r="AA352" s="58"/>
      <c r="AB352" s="58"/>
      <c r="AC352" s="58"/>
      <c r="AD352" s="58"/>
      <c r="AE352" s="58"/>
      <c r="AF352" s="58"/>
      <c r="AG352" s="58"/>
      <c r="AH352" s="58"/>
      <c r="AI352" s="58"/>
      <c r="AJ352" s="58"/>
      <c r="AK352" s="58"/>
      <c r="AL352" s="58"/>
      <c r="AM352" s="58"/>
      <c r="AN352" s="58"/>
    </row>
    <row r="353" spans="1:40" ht="18.75">
      <c r="A353" s="149" t="s">
        <v>258</v>
      </c>
      <c r="B353" s="113" t="s">
        <v>240</v>
      </c>
      <c r="C353" s="114"/>
      <c r="D353" s="115"/>
      <c r="E353" s="114">
        <f t="shared" ref="E353:F358" si="86">Y353</f>
        <v>2</v>
      </c>
      <c r="F353" s="115">
        <f t="shared" si="86"/>
        <v>2.35E-2</v>
      </c>
      <c r="G353" s="114"/>
      <c r="H353" s="115"/>
      <c r="I353" s="114"/>
      <c r="J353" s="115"/>
      <c r="K353" s="116"/>
      <c r="L353" s="117"/>
      <c r="M353" s="116"/>
      <c r="N353" s="117"/>
      <c r="O353" s="116">
        <f t="shared" ref="O353:P358" si="87">AI353</f>
        <v>33</v>
      </c>
      <c r="P353" s="117">
        <f t="shared" si="87"/>
        <v>2.01E-2</v>
      </c>
      <c r="Q353" s="116"/>
      <c r="R353" s="117"/>
      <c r="S353" s="116"/>
      <c r="T353" s="118"/>
      <c r="V353" s="59" t="s">
        <v>240</v>
      </c>
      <c r="W353" s="59">
        <v>0</v>
      </c>
      <c r="X353" s="60">
        <v>0</v>
      </c>
      <c r="Y353" s="59">
        <v>2</v>
      </c>
      <c r="Z353" s="60">
        <v>2.35E-2</v>
      </c>
      <c r="AA353" s="59">
        <v>0</v>
      </c>
      <c r="AB353" s="60">
        <v>0</v>
      </c>
      <c r="AC353" s="59">
        <v>0</v>
      </c>
      <c r="AD353" s="60">
        <v>0</v>
      </c>
      <c r="AE353" s="59">
        <v>0</v>
      </c>
      <c r="AF353" s="60">
        <v>0</v>
      </c>
      <c r="AG353" s="59">
        <v>0</v>
      </c>
      <c r="AH353" s="60">
        <v>0</v>
      </c>
      <c r="AI353" s="59">
        <v>33</v>
      </c>
      <c r="AJ353" s="60">
        <v>2.01E-2</v>
      </c>
      <c r="AK353" s="59">
        <v>0</v>
      </c>
      <c r="AL353" s="60">
        <v>0</v>
      </c>
      <c r="AM353" s="59">
        <v>0</v>
      </c>
      <c r="AN353" s="60">
        <v>0</v>
      </c>
    </row>
    <row r="354" spans="1:40" ht="18.75">
      <c r="A354" s="149"/>
      <c r="B354" s="105" t="s">
        <v>241</v>
      </c>
      <c r="C354" s="82"/>
      <c r="D354" s="83"/>
      <c r="E354" s="82">
        <f t="shared" si="86"/>
        <v>5</v>
      </c>
      <c r="F354" s="83">
        <f t="shared" si="86"/>
        <v>5.8799999999999998E-2</v>
      </c>
      <c r="G354" s="82"/>
      <c r="H354" s="83"/>
      <c r="I354" s="82"/>
      <c r="J354" s="83"/>
      <c r="K354" s="84"/>
      <c r="L354" s="85"/>
      <c r="M354" s="84"/>
      <c r="N354" s="85"/>
      <c r="O354" s="84">
        <f t="shared" si="87"/>
        <v>71</v>
      </c>
      <c r="P354" s="85">
        <f t="shared" si="87"/>
        <v>4.3200000000000002E-2</v>
      </c>
      <c r="Q354" s="84"/>
      <c r="R354" s="85"/>
      <c r="S354" s="84"/>
      <c r="T354" s="86"/>
      <c r="V354" s="59" t="s">
        <v>241</v>
      </c>
      <c r="W354" s="59">
        <v>0</v>
      </c>
      <c r="X354" s="60">
        <v>0</v>
      </c>
      <c r="Y354" s="59">
        <v>5</v>
      </c>
      <c r="Z354" s="60">
        <v>5.8799999999999998E-2</v>
      </c>
      <c r="AA354" s="59">
        <v>0</v>
      </c>
      <c r="AB354" s="60">
        <v>0</v>
      </c>
      <c r="AC354" s="59">
        <v>0</v>
      </c>
      <c r="AD354" s="60">
        <v>0</v>
      </c>
      <c r="AE354" s="59">
        <v>0</v>
      </c>
      <c r="AF354" s="60">
        <v>0</v>
      </c>
      <c r="AG354" s="59">
        <v>0</v>
      </c>
      <c r="AH354" s="60">
        <v>0</v>
      </c>
      <c r="AI354" s="59">
        <v>71</v>
      </c>
      <c r="AJ354" s="60">
        <v>4.3200000000000002E-2</v>
      </c>
      <c r="AK354" s="59">
        <v>0</v>
      </c>
      <c r="AL354" s="60">
        <v>0</v>
      </c>
      <c r="AM354" s="59">
        <v>0</v>
      </c>
      <c r="AN354" s="60">
        <v>0</v>
      </c>
    </row>
    <row r="355" spans="1:40" ht="18.75">
      <c r="A355" s="149"/>
      <c r="B355" s="105" t="s">
        <v>242</v>
      </c>
      <c r="C355" s="82"/>
      <c r="D355" s="83"/>
      <c r="E355" s="82">
        <f t="shared" si="86"/>
        <v>8</v>
      </c>
      <c r="F355" s="83">
        <f t="shared" si="86"/>
        <v>9.4100000000000003E-2</v>
      </c>
      <c r="G355" s="82"/>
      <c r="H355" s="83"/>
      <c r="I355" s="82"/>
      <c r="J355" s="83"/>
      <c r="K355" s="84"/>
      <c r="L355" s="85"/>
      <c r="M355" s="84"/>
      <c r="N355" s="85"/>
      <c r="O355" s="84">
        <f t="shared" si="87"/>
        <v>200</v>
      </c>
      <c r="P355" s="85">
        <f t="shared" si="87"/>
        <v>0.1217</v>
      </c>
      <c r="Q355" s="84"/>
      <c r="R355" s="85"/>
      <c r="S355" s="84"/>
      <c r="T355" s="86"/>
      <c r="V355" s="59" t="s">
        <v>242</v>
      </c>
      <c r="W355" s="59">
        <v>0</v>
      </c>
      <c r="X355" s="60">
        <v>0</v>
      </c>
      <c r="Y355" s="59">
        <v>8</v>
      </c>
      <c r="Z355" s="60">
        <v>9.4100000000000003E-2</v>
      </c>
      <c r="AA355" s="59">
        <v>0</v>
      </c>
      <c r="AB355" s="60">
        <v>0</v>
      </c>
      <c r="AC355" s="59">
        <v>0</v>
      </c>
      <c r="AD355" s="60">
        <v>0</v>
      </c>
      <c r="AE355" s="59">
        <v>0</v>
      </c>
      <c r="AF355" s="60">
        <v>0</v>
      </c>
      <c r="AG355" s="59">
        <v>0</v>
      </c>
      <c r="AH355" s="60">
        <v>0</v>
      </c>
      <c r="AI355" s="59">
        <v>200</v>
      </c>
      <c r="AJ355" s="60">
        <v>0.1217</v>
      </c>
      <c r="AK355" s="59">
        <v>0</v>
      </c>
      <c r="AL355" s="60">
        <v>0</v>
      </c>
      <c r="AM355" s="59">
        <v>0</v>
      </c>
      <c r="AN355" s="60">
        <v>0</v>
      </c>
    </row>
    <row r="356" spans="1:40" ht="18.75">
      <c r="A356" s="149"/>
      <c r="B356" s="105" t="s">
        <v>243</v>
      </c>
      <c r="C356" s="82"/>
      <c r="D356" s="83"/>
      <c r="E356" s="82">
        <f t="shared" si="86"/>
        <v>35</v>
      </c>
      <c r="F356" s="83">
        <f t="shared" si="86"/>
        <v>0.4118</v>
      </c>
      <c r="G356" s="82"/>
      <c r="H356" s="83"/>
      <c r="I356" s="82"/>
      <c r="J356" s="83"/>
      <c r="K356" s="84"/>
      <c r="L356" s="85"/>
      <c r="M356" s="84"/>
      <c r="N356" s="85"/>
      <c r="O356" s="84">
        <f t="shared" si="87"/>
        <v>546</v>
      </c>
      <c r="P356" s="85">
        <f t="shared" si="87"/>
        <v>0.33210000000000001</v>
      </c>
      <c r="Q356" s="84"/>
      <c r="R356" s="85"/>
      <c r="S356" s="84"/>
      <c r="T356" s="86"/>
      <c r="V356" s="59" t="s">
        <v>243</v>
      </c>
      <c r="W356" s="59">
        <v>0</v>
      </c>
      <c r="X356" s="60">
        <v>0</v>
      </c>
      <c r="Y356" s="59">
        <v>35</v>
      </c>
      <c r="Z356" s="60">
        <v>0.4118</v>
      </c>
      <c r="AA356" s="59">
        <v>0</v>
      </c>
      <c r="AB356" s="60">
        <v>0</v>
      </c>
      <c r="AC356" s="59">
        <v>0</v>
      </c>
      <c r="AD356" s="60">
        <v>0</v>
      </c>
      <c r="AE356" s="59">
        <v>0</v>
      </c>
      <c r="AF356" s="60">
        <v>0</v>
      </c>
      <c r="AG356" s="59">
        <v>0</v>
      </c>
      <c r="AH356" s="60">
        <v>0</v>
      </c>
      <c r="AI356" s="59">
        <v>546</v>
      </c>
      <c r="AJ356" s="60">
        <v>0.33210000000000001</v>
      </c>
      <c r="AK356" s="59">
        <v>0</v>
      </c>
      <c r="AL356" s="60">
        <v>0</v>
      </c>
      <c r="AM356" s="59">
        <v>0</v>
      </c>
      <c r="AN356" s="60">
        <v>0</v>
      </c>
    </row>
    <row r="357" spans="1:40" ht="18.75">
      <c r="A357" s="149"/>
      <c r="B357" s="105" t="s">
        <v>244</v>
      </c>
      <c r="C357" s="82"/>
      <c r="D357" s="83"/>
      <c r="E357" s="82">
        <f t="shared" si="86"/>
        <v>35</v>
      </c>
      <c r="F357" s="83">
        <f t="shared" si="86"/>
        <v>0.4118</v>
      </c>
      <c r="G357" s="82"/>
      <c r="H357" s="83"/>
      <c r="I357" s="82"/>
      <c r="J357" s="83"/>
      <c r="K357" s="84"/>
      <c r="L357" s="85"/>
      <c r="M357" s="84"/>
      <c r="N357" s="85"/>
      <c r="O357" s="84">
        <f t="shared" si="87"/>
        <v>794</v>
      </c>
      <c r="P357" s="85">
        <f t="shared" si="87"/>
        <v>0.48299999999999998</v>
      </c>
      <c r="Q357" s="84"/>
      <c r="R357" s="85"/>
      <c r="S357" s="84"/>
      <c r="T357" s="86"/>
      <c r="V357" s="59" t="s">
        <v>244</v>
      </c>
      <c r="W357" s="59">
        <v>0</v>
      </c>
      <c r="X357" s="60">
        <v>0</v>
      </c>
      <c r="Y357" s="59">
        <v>35</v>
      </c>
      <c r="Z357" s="60">
        <v>0.4118</v>
      </c>
      <c r="AA357" s="59">
        <v>0</v>
      </c>
      <c r="AB357" s="60">
        <v>0</v>
      </c>
      <c r="AC357" s="59">
        <v>0</v>
      </c>
      <c r="AD357" s="60">
        <v>0</v>
      </c>
      <c r="AE357" s="59">
        <v>0</v>
      </c>
      <c r="AF357" s="60">
        <v>0</v>
      </c>
      <c r="AG357" s="59">
        <v>0</v>
      </c>
      <c r="AH357" s="60">
        <v>0</v>
      </c>
      <c r="AI357" s="59">
        <v>794</v>
      </c>
      <c r="AJ357" s="60">
        <v>0.48299999999999998</v>
      </c>
      <c r="AK357" s="59">
        <v>0</v>
      </c>
      <c r="AL357" s="60">
        <v>0</v>
      </c>
      <c r="AM357" s="59">
        <v>0</v>
      </c>
      <c r="AN357" s="60">
        <v>0</v>
      </c>
    </row>
    <row r="358" spans="1:40" ht="18.75">
      <c r="A358" s="149"/>
      <c r="B358" s="106" t="s">
        <v>203</v>
      </c>
      <c r="C358" s="87"/>
      <c r="D358" s="88"/>
      <c r="E358" s="87">
        <f t="shared" si="86"/>
        <v>85</v>
      </c>
      <c r="F358" s="88">
        <f t="shared" si="86"/>
        <v>1</v>
      </c>
      <c r="G358" s="87"/>
      <c r="H358" s="88"/>
      <c r="I358" s="87"/>
      <c r="J358" s="88"/>
      <c r="K358" s="89"/>
      <c r="L358" s="90"/>
      <c r="M358" s="89"/>
      <c r="N358" s="90"/>
      <c r="O358" s="89">
        <f t="shared" si="87"/>
        <v>1644</v>
      </c>
      <c r="P358" s="90">
        <f t="shared" si="87"/>
        <v>1</v>
      </c>
      <c r="Q358" s="89"/>
      <c r="R358" s="90"/>
      <c r="S358" s="89"/>
      <c r="T358" s="91"/>
      <c r="V358" s="59" t="s">
        <v>204</v>
      </c>
      <c r="W358" s="59">
        <v>0</v>
      </c>
      <c r="X358" s="60">
        <v>0</v>
      </c>
      <c r="Y358" s="59">
        <v>85</v>
      </c>
      <c r="Z358" s="60">
        <v>1</v>
      </c>
      <c r="AA358" s="59">
        <v>0</v>
      </c>
      <c r="AB358" s="60">
        <v>0</v>
      </c>
      <c r="AC358" s="59">
        <v>0</v>
      </c>
      <c r="AD358" s="60">
        <v>0</v>
      </c>
      <c r="AE358" s="59">
        <v>0</v>
      </c>
      <c r="AF358" s="60">
        <v>0</v>
      </c>
      <c r="AG358" s="59">
        <v>0</v>
      </c>
      <c r="AH358" s="60">
        <v>0</v>
      </c>
      <c r="AI358" s="59">
        <v>1644</v>
      </c>
      <c r="AJ358" s="60">
        <v>1</v>
      </c>
      <c r="AK358" s="59">
        <v>0</v>
      </c>
      <c r="AL358" s="60">
        <v>0</v>
      </c>
      <c r="AM358" s="59">
        <v>0</v>
      </c>
      <c r="AN358" s="60">
        <v>0</v>
      </c>
    </row>
    <row r="359" spans="1:40" ht="18.75">
      <c r="A359" s="119"/>
      <c r="B359" s="93"/>
      <c r="C359" s="108"/>
      <c r="D359" s="109"/>
      <c r="E359" s="108"/>
      <c r="F359" s="109"/>
      <c r="G359" s="108"/>
      <c r="H359" s="109"/>
      <c r="I359" s="108"/>
      <c r="J359" s="109"/>
      <c r="K359" s="110"/>
      <c r="L359" s="111"/>
      <c r="M359" s="110"/>
      <c r="N359" s="111"/>
      <c r="O359" s="110"/>
      <c r="P359" s="111"/>
      <c r="Q359" s="110"/>
      <c r="R359" s="111"/>
      <c r="S359" s="110"/>
      <c r="T359" s="112"/>
      <c r="V359" s="59"/>
    </row>
    <row r="360" spans="1:40" ht="19.5">
      <c r="A360" s="119"/>
      <c r="B360" s="93"/>
      <c r="C360" s="108"/>
      <c r="D360" s="109"/>
      <c r="E360" s="108"/>
      <c r="F360" s="109"/>
      <c r="G360" s="108"/>
      <c r="H360" s="109"/>
      <c r="I360" s="108"/>
      <c r="J360" s="109"/>
      <c r="K360" s="110"/>
      <c r="L360" s="111"/>
      <c r="M360" s="110"/>
      <c r="N360" s="111"/>
      <c r="O360" s="110"/>
      <c r="P360" s="111"/>
      <c r="Q360" s="110"/>
      <c r="R360" s="111"/>
      <c r="S360" s="110"/>
      <c r="T360" s="112"/>
      <c r="V360" s="58" t="s">
        <v>83</v>
      </c>
      <c r="W360" s="58"/>
      <c r="X360" s="58"/>
      <c r="Y360" s="58"/>
      <c r="Z360" s="58"/>
      <c r="AA360" s="58"/>
      <c r="AB360" s="58"/>
      <c r="AC360" s="58"/>
      <c r="AD360" s="58"/>
      <c r="AE360" s="58"/>
      <c r="AF360" s="58"/>
      <c r="AG360" s="58"/>
      <c r="AH360" s="58"/>
      <c r="AI360" s="58"/>
      <c r="AJ360" s="58"/>
      <c r="AK360" s="58"/>
      <c r="AL360" s="58"/>
      <c r="AM360" s="58"/>
      <c r="AN360" s="58"/>
    </row>
    <row r="361" spans="1:40" ht="18.75">
      <c r="A361" s="149" t="s">
        <v>255</v>
      </c>
      <c r="B361" s="113" t="s">
        <v>240</v>
      </c>
      <c r="C361" s="114"/>
      <c r="D361" s="115"/>
      <c r="E361" s="114">
        <f t="shared" ref="E361:F366" si="88">Y361</f>
        <v>1</v>
      </c>
      <c r="F361" s="115">
        <f t="shared" si="88"/>
        <v>1.1599999999999999E-2</v>
      </c>
      <c r="G361" s="114"/>
      <c r="H361" s="115"/>
      <c r="I361" s="114"/>
      <c r="J361" s="115"/>
      <c r="K361" s="116"/>
      <c r="L361" s="117"/>
      <c r="M361" s="116"/>
      <c r="N361" s="117"/>
      <c r="O361" s="116">
        <f t="shared" ref="O361:P366" si="89">AI361</f>
        <v>16</v>
      </c>
      <c r="P361" s="117">
        <f t="shared" si="89"/>
        <v>9.7000000000000003E-3</v>
      </c>
      <c r="Q361" s="116"/>
      <c r="R361" s="117"/>
      <c r="S361" s="116"/>
      <c r="T361" s="118"/>
      <c r="V361" s="59" t="s">
        <v>240</v>
      </c>
      <c r="W361" s="59">
        <v>0</v>
      </c>
      <c r="X361" s="60">
        <v>0</v>
      </c>
      <c r="Y361" s="59">
        <v>1</v>
      </c>
      <c r="Z361" s="60">
        <v>1.1599999999999999E-2</v>
      </c>
      <c r="AA361" s="59">
        <v>0</v>
      </c>
      <c r="AB361" s="60">
        <v>0</v>
      </c>
      <c r="AC361" s="59">
        <v>0</v>
      </c>
      <c r="AD361" s="60">
        <v>0</v>
      </c>
      <c r="AE361" s="59">
        <v>0</v>
      </c>
      <c r="AF361" s="60">
        <v>0</v>
      </c>
      <c r="AG361" s="59">
        <v>0</v>
      </c>
      <c r="AH361" s="60">
        <v>0</v>
      </c>
      <c r="AI361" s="59">
        <v>16</v>
      </c>
      <c r="AJ361" s="60">
        <v>9.7000000000000003E-3</v>
      </c>
      <c r="AK361" s="59">
        <v>0</v>
      </c>
      <c r="AL361" s="60">
        <v>0</v>
      </c>
      <c r="AM361" s="59">
        <v>0</v>
      </c>
      <c r="AN361" s="60">
        <v>0</v>
      </c>
    </row>
    <row r="362" spans="1:40" ht="18.75">
      <c r="A362" s="149"/>
      <c r="B362" s="105" t="s">
        <v>241</v>
      </c>
      <c r="C362" s="82"/>
      <c r="D362" s="83"/>
      <c r="E362" s="82">
        <f t="shared" si="88"/>
        <v>6</v>
      </c>
      <c r="F362" s="83">
        <f t="shared" si="88"/>
        <v>6.9800000000000001E-2</v>
      </c>
      <c r="G362" s="82"/>
      <c r="H362" s="83"/>
      <c r="I362" s="82"/>
      <c r="J362" s="83"/>
      <c r="K362" s="84"/>
      <c r="L362" s="85"/>
      <c r="M362" s="84"/>
      <c r="N362" s="85"/>
      <c r="O362" s="84">
        <f t="shared" si="89"/>
        <v>33</v>
      </c>
      <c r="P362" s="85">
        <f t="shared" si="89"/>
        <v>0.02</v>
      </c>
      <c r="Q362" s="84"/>
      <c r="R362" s="85"/>
      <c r="S362" s="84"/>
      <c r="T362" s="86"/>
      <c r="V362" s="59" t="s">
        <v>241</v>
      </c>
      <c r="W362" s="59">
        <v>0</v>
      </c>
      <c r="X362" s="60">
        <v>0</v>
      </c>
      <c r="Y362" s="59">
        <v>6</v>
      </c>
      <c r="Z362" s="60">
        <v>6.9800000000000001E-2</v>
      </c>
      <c r="AA362" s="59">
        <v>0</v>
      </c>
      <c r="AB362" s="60">
        <v>0</v>
      </c>
      <c r="AC362" s="59">
        <v>0</v>
      </c>
      <c r="AD362" s="60">
        <v>0</v>
      </c>
      <c r="AE362" s="59">
        <v>0</v>
      </c>
      <c r="AF362" s="60">
        <v>0</v>
      </c>
      <c r="AG362" s="59">
        <v>0</v>
      </c>
      <c r="AH362" s="60">
        <v>0</v>
      </c>
      <c r="AI362" s="59">
        <v>33</v>
      </c>
      <c r="AJ362" s="60">
        <v>0.02</v>
      </c>
      <c r="AK362" s="59">
        <v>0</v>
      </c>
      <c r="AL362" s="60">
        <v>0</v>
      </c>
      <c r="AM362" s="59">
        <v>0</v>
      </c>
      <c r="AN362" s="60">
        <v>0</v>
      </c>
    </row>
    <row r="363" spans="1:40" ht="18.75">
      <c r="A363" s="149"/>
      <c r="B363" s="105" t="s">
        <v>242</v>
      </c>
      <c r="C363" s="82"/>
      <c r="D363" s="83"/>
      <c r="E363" s="82">
        <f t="shared" si="88"/>
        <v>5</v>
      </c>
      <c r="F363" s="83">
        <f t="shared" si="88"/>
        <v>5.8099999999999999E-2</v>
      </c>
      <c r="G363" s="82"/>
      <c r="H363" s="83"/>
      <c r="I363" s="82"/>
      <c r="J363" s="83"/>
      <c r="K363" s="84"/>
      <c r="L363" s="85"/>
      <c r="M363" s="84"/>
      <c r="N363" s="85"/>
      <c r="O363" s="84">
        <f t="shared" si="89"/>
        <v>152</v>
      </c>
      <c r="P363" s="85">
        <f t="shared" si="89"/>
        <v>9.1899999999999996E-2</v>
      </c>
      <c r="Q363" s="84"/>
      <c r="R363" s="85"/>
      <c r="S363" s="84"/>
      <c r="T363" s="86"/>
      <c r="V363" s="59" t="s">
        <v>242</v>
      </c>
      <c r="W363" s="59">
        <v>0</v>
      </c>
      <c r="X363" s="60">
        <v>0</v>
      </c>
      <c r="Y363" s="59">
        <v>5</v>
      </c>
      <c r="Z363" s="60">
        <v>5.8099999999999999E-2</v>
      </c>
      <c r="AA363" s="59">
        <v>0</v>
      </c>
      <c r="AB363" s="60">
        <v>0</v>
      </c>
      <c r="AC363" s="59">
        <v>0</v>
      </c>
      <c r="AD363" s="60">
        <v>0</v>
      </c>
      <c r="AE363" s="59">
        <v>0</v>
      </c>
      <c r="AF363" s="60">
        <v>0</v>
      </c>
      <c r="AG363" s="59">
        <v>0</v>
      </c>
      <c r="AH363" s="60">
        <v>0</v>
      </c>
      <c r="AI363" s="59">
        <v>152</v>
      </c>
      <c r="AJ363" s="60">
        <v>9.1899999999999996E-2</v>
      </c>
      <c r="AK363" s="59">
        <v>0</v>
      </c>
      <c r="AL363" s="60">
        <v>0</v>
      </c>
      <c r="AM363" s="59">
        <v>0</v>
      </c>
      <c r="AN363" s="60">
        <v>0</v>
      </c>
    </row>
    <row r="364" spans="1:40" ht="18.75">
      <c r="A364" s="149"/>
      <c r="B364" s="105" t="s">
        <v>243</v>
      </c>
      <c r="C364" s="82"/>
      <c r="D364" s="83"/>
      <c r="E364" s="82">
        <f t="shared" si="88"/>
        <v>31</v>
      </c>
      <c r="F364" s="83">
        <f t="shared" si="88"/>
        <v>0.36049999999999999</v>
      </c>
      <c r="G364" s="82"/>
      <c r="H364" s="83"/>
      <c r="I364" s="82"/>
      <c r="J364" s="83"/>
      <c r="K364" s="84"/>
      <c r="L364" s="85"/>
      <c r="M364" s="84"/>
      <c r="N364" s="85"/>
      <c r="O364" s="84">
        <f t="shared" si="89"/>
        <v>552</v>
      </c>
      <c r="P364" s="85">
        <f t="shared" si="89"/>
        <v>0.3337</v>
      </c>
      <c r="Q364" s="84"/>
      <c r="R364" s="85"/>
      <c r="S364" s="84"/>
      <c r="T364" s="86"/>
      <c r="V364" s="59" t="s">
        <v>243</v>
      </c>
      <c r="W364" s="59">
        <v>0</v>
      </c>
      <c r="X364" s="60">
        <v>0</v>
      </c>
      <c r="Y364" s="59">
        <v>31</v>
      </c>
      <c r="Z364" s="60">
        <v>0.36049999999999999</v>
      </c>
      <c r="AA364" s="59">
        <v>0</v>
      </c>
      <c r="AB364" s="60">
        <v>0</v>
      </c>
      <c r="AC364" s="59">
        <v>0</v>
      </c>
      <c r="AD364" s="60">
        <v>0</v>
      </c>
      <c r="AE364" s="59">
        <v>0</v>
      </c>
      <c r="AF364" s="60">
        <v>0</v>
      </c>
      <c r="AG364" s="59">
        <v>0</v>
      </c>
      <c r="AH364" s="60">
        <v>0</v>
      </c>
      <c r="AI364" s="59">
        <v>552</v>
      </c>
      <c r="AJ364" s="60">
        <v>0.3337</v>
      </c>
      <c r="AK364" s="59">
        <v>0</v>
      </c>
      <c r="AL364" s="60">
        <v>0</v>
      </c>
      <c r="AM364" s="59">
        <v>0</v>
      </c>
      <c r="AN364" s="60">
        <v>0</v>
      </c>
    </row>
    <row r="365" spans="1:40" ht="18.75">
      <c r="A365" s="149"/>
      <c r="B365" s="105" t="s">
        <v>244</v>
      </c>
      <c r="C365" s="82"/>
      <c r="D365" s="83"/>
      <c r="E365" s="82">
        <f t="shared" si="88"/>
        <v>43</v>
      </c>
      <c r="F365" s="83">
        <f t="shared" si="88"/>
        <v>0.5</v>
      </c>
      <c r="G365" s="82"/>
      <c r="H365" s="83"/>
      <c r="I365" s="82"/>
      <c r="J365" s="83"/>
      <c r="K365" s="84"/>
      <c r="L365" s="85"/>
      <c r="M365" s="84"/>
      <c r="N365" s="85"/>
      <c r="O365" s="84">
        <f t="shared" si="89"/>
        <v>901</v>
      </c>
      <c r="P365" s="85">
        <f t="shared" si="89"/>
        <v>0.54469999999999996</v>
      </c>
      <c r="Q365" s="84"/>
      <c r="R365" s="85"/>
      <c r="S365" s="84"/>
      <c r="T365" s="86"/>
      <c r="V365" s="59" t="s">
        <v>244</v>
      </c>
      <c r="W365" s="59">
        <v>0</v>
      </c>
      <c r="X365" s="60">
        <v>0</v>
      </c>
      <c r="Y365" s="59">
        <v>43</v>
      </c>
      <c r="Z365" s="60">
        <v>0.5</v>
      </c>
      <c r="AA365" s="59">
        <v>0</v>
      </c>
      <c r="AB365" s="60">
        <v>0</v>
      </c>
      <c r="AC365" s="59">
        <v>0</v>
      </c>
      <c r="AD365" s="60">
        <v>0</v>
      </c>
      <c r="AE365" s="59">
        <v>0</v>
      </c>
      <c r="AF365" s="60">
        <v>0</v>
      </c>
      <c r="AG365" s="59">
        <v>0</v>
      </c>
      <c r="AH365" s="60">
        <v>0</v>
      </c>
      <c r="AI365" s="59">
        <v>901</v>
      </c>
      <c r="AJ365" s="60">
        <v>0.54469999999999996</v>
      </c>
      <c r="AK365" s="59">
        <v>0</v>
      </c>
      <c r="AL365" s="60">
        <v>0</v>
      </c>
      <c r="AM365" s="59">
        <v>0</v>
      </c>
      <c r="AN365" s="60">
        <v>0</v>
      </c>
    </row>
    <row r="366" spans="1:40" ht="18.75">
      <c r="A366" s="149"/>
      <c r="B366" s="106" t="s">
        <v>203</v>
      </c>
      <c r="C366" s="87"/>
      <c r="D366" s="88"/>
      <c r="E366" s="87">
        <f t="shared" si="88"/>
        <v>86</v>
      </c>
      <c r="F366" s="88">
        <f t="shared" si="88"/>
        <v>1</v>
      </c>
      <c r="G366" s="87"/>
      <c r="H366" s="88"/>
      <c r="I366" s="87"/>
      <c r="J366" s="88"/>
      <c r="K366" s="89"/>
      <c r="L366" s="90"/>
      <c r="M366" s="89"/>
      <c r="N366" s="90"/>
      <c r="O366" s="89">
        <f t="shared" si="89"/>
        <v>1654</v>
      </c>
      <c r="P366" s="90">
        <f t="shared" si="89"/>
        <v>1</v>
      </c>
      <c r="Q366" s="89"/>
      <c r="R366" s="90"/>
      <c r="S366" s="89"/>
      <c r="T366" s="91"/>
      <c r="V366" s="59" t="s">
        <v>204</v>
      </c>
      <c r="W366" s="59">
        <v>0</v>
      </c>
      <c r="X366" s="60">
        <v>0</v>
      </c>
      <c r="Y366" s="59">
        <v>86</v>
      </c>
      <c r="Z366" s="60">
        <v>1</v>
      </c>
      <c r="AA366" s="59">
        <v>0</v>
      </c>
      <c r="AB366" s="60">
        <v>0</v>
      </c>
      <c r="AC366" s="59">
        <v>0</v>
      </c>
      <c r="AD366" s="60">
        <v>0</v>
      </c>
      <c r="AE366" s="59">
        <v>0</v>
      </c>
      <c r="AF366" s="60">
        <v>0</v>
      </c>
      <c r="AG366" s="59">
        <v>0</v>
      </c>
      <c r="AH366" s="60">
        <v>0</v>
      </c>
      <c r="AI366" s="59">
        <v>1654</v>
      </c>
      <c r="AJ366" s="60">
        <v>1</v>
      </c>
      <c r="AK366" s="59">
        <v>0</v>
      </c>
      <c r="AL366" s="60">
        <v>0</v>
      </c>
      <c r="AM366" s="59">
        <v>0</v>
      </c>
      <c r="AN366" s="60">
        <v>0</v>
      </c>
    </row>
    <row r="367" spans="1:40" ht="18.75">
      <c r="A367" s="61"/>
      <c r="C367" s="94"/>
      <c r="D367" s="95"/>
      <c r="E367" s="94"/>
      <c r="F367" s="95"/>
      <c r="G367" s="94"/>
      <c r="H367" s="95"/>
      <c r="I367" s="94"/>
      <c r="J367" s="95"/>
      <c r="K367" s="96"/>
      <c r="L367" s="97"/>
      <c r="M367" s="96"/>
      <c r="N367" s="97"/>
      <c r="O367" s="96"/>
      <c r="P367" s="97"/>
      <c r="Q367" s="96"/>
      <c r="R367" s="97"/>
      <c r="S367" s="96"/>
      <c r="T367" s="98"/>
      <c r="V367" s="59"/>
    </row>
    <row r="368" spans="1:40" ht="24.95" customHeight="1">
      <c r="A368" s="99" t="s">
        <v>259</v>
      </c>
      <c r="B368" s="124"/>
      <c r="C368" s="125"/>
      <c r="D368" s="126"/>
      <c r="E368" s="125"/>
      <c r="F368" s="126"/>
      <c r="G368" s="125"/>
      <c r="H368" s="126"/>
      <c r="I368" s="125"/>
      <c r="J368" s="126"/>
      <c r="K368" s="125"/>
      <c r="L368" s="126"/>
      <c r="M368" s="125"/>
      <c r="N368" s="126"/>
      <c r="O368" s="125"/>
      <c r="P368" s="126"/>
      <c r="Q368" s="125"/>
      <c r="R368" s="126"/>
      <c r="S368" s="125"/>
      <c r="T368" s="127"/>
      <c r="V368" s="58" t="s">
        <v>84</v>
      </c>
      <c r="W368" s="58"/>
      <c r="X368" s="58"/>
      <c r="Y368" s="58"/>
      <c r="Z368" s="58"/>
      <c r="AA368" s="58"/>
      <c r="AB368" s="58"/>
      <c r="AC368" s="58"/>
      <c r="AD368" s="58"/>
      <c r="AE368" s="58"/>
      <c r="AF368" s="58"/>
      <c r="AG368" s="58"/>
      <c r="AH368" s="58"/>
      <c r="AI368" s="58"/>
      <c r="AJ368" s="58"/>
      <c r="AK368" s="58"/>
      <c r="AL368" s="58"/>
      <c r="AM368" s="58"/>
      <c r="AN368" s="58"/>
    </row>
    <row r="369" spans="1:40" ht="15.95" customHeight="1">
      <c r="A369" s="149" t="s">
        <v>90</v>
      </c>
      <c r="B369" s="104" t="s">
        <v>240</v>
      </c>
      <c r="C369" s="77"/>
      <c r="D369" s="78"/>
      <c r="E369" s="77">
        <f t="shared" ref="E369:F374" si="90">Y369</f>
        <v>1</v>
      </c>
      <c r="F369" s="78">
        <f t="shared" si="90"/>
        <v>1.1599999999999999E-2</v>
      </c>
      <c r="G369" s="77"/>
      <c r="H369" s="78"/>
      <c r="I369" s="77"/>
      <c r="J369" s="78"/>
      <c r="K369" s="79"/>
      <c r="L369" s="80"/>
      <c r="M369" s="79"/>
      <c r="N369" s="80"/>
      <c r="O369" s="79">
        <f t="shared" ref="O369:P374" si="91">AI369</f>
        <v>49</v>
      </c>
      <c r="P369" s="80">
        <f t="shared" si="91"/>
        <v>2.9499999999999998E-2</v>
      </c>
      <c r="Q369" s="79"/>
      <c r="R369" s="80"/>
      <c r="S369" s="79"/>
      <c r="T369" s="81"/>
      <c r="V369" s="59" t="s">
        <v>240</v>
      </c>
      <c r="W369" s="59">
        <v>0</v>
      </c>
      <c r="X369" s="60">
        <v>0</v>
      </c>
      <c r="Y369" s="59">
        <v>1</v>
      </c>
      <c r="Z369" s="60">
        <v>1.1599999999999999E-2</v>
      </c>
      <c r="AA369" s="59">
        <v>0</v>
      </c>
      <c r="AB369" s="60">
        <v>0</v>
      </c>
      <c r="AC369" s="59">
        <v>0</v>
      </c>
      <c r="AD369" s="60">
        <v>0</v>
      </c>
      <c r="AE369" s="59">
        <v>0</v>
      </c>
      <c r="AF369" s="60">
        <v>0</v>
      </c>
      <c r="AG369" s="59">
        <v>0</v>
      </c>
      <c r="AH369" s="60">
        <v>0</v>
      </c>
      <c r="AI369" s="59">
        <v>49</v>
      </c>
      <c r="AJ369" s="60">
        <v>2.9499999999999998E-2</v>
      </c>
      <c r="AK369" s="59">
        <v>0</v>
      </c>
      <c r="AL369" s="60">
        <v>0</v>
      </c>
      <c r="AM369" s="59">
        <v>0</v>
      </c>
      <c r="AN369" s="60">
        <v>0</v>
      </c>
    </row>
    <row r="370" spans="1:40" ht="18.75">
      <c r="A370" s="149"/>
      <c r="B370" s="105" t="s">
        <v>241</v>
      </c>
      <c r="C370" s="82"/>
      <c r="D370" s="83"/>
      <c r="E370" s="82">
        <f t="shared" si="90"/>
        <v>3</v>
      </c>
      <c r="F370" s="83">
        <f t="shared" si="90"/>
        <v>3.49E-2</v>
      </c>
      <c r="G370" s="82"/>
      <c r="H370" s="83"/>
      <c r="I370" s="82"/>
      <c r="J370" s="83"/>
      <c r="K370" s="84"/>
      <c r="L370" s="85"/>
      <c r="M370" s="84"/>
      <c r="N370" s="85"/>
      <c r="O370" s="84">
        <f t="shared" si="91"/>
        <v>62</v>
      </c>
      <c r="P370" s="85">
        <f t="shared" si="91"/>
        <v>3.73E-2</v>
      </c>
      <c r="Q370" s="84"/>
      <c r="R370" s="85"/>
      <c r="S370" s="84"/>
      <c r="T370" s="86"/>
      <c r="V370" s="59" t="s">
        <v>241</v>
      </c>
      <c r="W370" s="59">
        <v>0</v>
      </c>
      <c r="X370" s="60">
        <v>0</v>
      </c>
      <c r="Y370" s="59">
        <v>3</v>
      </c>
      <c r="Z370" s="60">
        <v>3.49E-2</v>
      </c>
      <c r="AA370" s="59">
        <v>0</v>
      </c>
      <c r="AB370" s="60">
        <v>0</v>
      </c>
      <c r="AC370" s="59">
        <v>0</v>
      </c>
      <c r="AD370" s="60">
        <v>0</v>
      </c>
      <c r="AE370" s="59">
        <v>0</v>
      </c>
      <c r="AF370" s="60">
        <v>0</v>
      </c>
      <c r="AG370" s="59">
        <v>0</v>
      </c>
      <c r="AH370" s="60">
        <v>0</v>
      </c>
      <c r="AI370" s="59">
        <v>62</v>
      </c>
      <c r="AJ370" s="60">
        <v>3.73E-2</v>
      </c>
      <c r="AK370" s="59">
        <v>0</v>
      </c>
      <c r="AL370" s="60">
        <v>0</v>
      </c>
      <c r="AM370" s="59">
        <v>0</v>
      </c>
      <c r="AN370" s="60">
        <v>0</v>
      </c>
    </row>
    <row r="371" spans="1:40" ht="18.75">
      <c r="A371" s="149"/>
      <c r="B371" s="105" t="s">
        <v>242</v>
      </c>
      <c r="C371" s="82"/>
      <c r="D371" s="83"/>
      <c r="E371" s="82">
        <f t="shared" si="90"/>
        <v>8</v>
      </c>
      <c r="F371" s="83">
        <f t="shared" si="90"/>
        <v>9.2999999999999999E-2</v>
      </c>
      <c r="G371" s="82"/>
      <c r="H371" s="83"/>
      <c r="I371" s="82"/>
      <c r="J371" s="83"/>
      <c r="K371" s="84"/>
      <c r="L371" s="85"/>
      <c r="M371" s="84"/>
      <c r="N371" s="85"/>
      <c r="O371" s="84">
        <f t="shared" si="91"/>
        <v>113</v>
      </c>
      <c r="P371" s="85">
        <f t="shared" si="91"/>
        <v>6.8099999999999994E-2</v>
      </c>
      <c r="Q371" s="84"/>
      <c r="R371" s="85"/>
      <c r="S371" s="84"/>
      <c r="T371" s="86"/>
      <c r="V371" s="59" t="s">
        <v>242</v>
      </c>
      <c r="W371" s="59">
        <v>0</v>
      </c>
      <c r="X371" s="60">
        <v>0</v>
      </c>
      <c r="Y371" s="59">
        <v>8</v>
      </c>
      <c r="Z371" s="60">
        <v>9.2999999999999999E-2</v>
      </c>
      <c r="AA371" s="59">
        <v>0</v>
      </c>
      <c r="AB371" s="60">
        <v>0</v>
      </c>
      <c r="AC371" s="59">
        <v>0</v>
      </c>
      <c r="AD371" s="60">
        <v>0</v>
      </c>
      <c r="AE371" s="59">
        <v>0</v>
      </c>
      <c r="AF371" s="60">
        <v>0</v>
      </c>
      <c r="AG371" s="59">
        <v>0</v>
      </c>
      <c r="AH371" s="60">
        <v>0</v>
      </c>
      <c r="AI371" s="59">
        <v>113</v>
      </c>
      <c r="AJ371" s="60">
        <v>6.8099999999999994E-2</v>
      </c>
      <c r="AK371" s="59">
        <v>0</v>
      </c>
      <c r="AL371" s="60">
        <v>0</v>
      </c>
      <c r="AM371" s="59">
        <v>0</v>
      </c>
      <c r="AN371" s="60">
        <v>0</v>
      </c>
    </row>
    <row r="372" spans="1:40" ht="18.75">
      <c r="A372" s="149"/>
      <c r="B372" s="105" t="s">
        <v>243</v>
      </c>
      <c r="C372" s="82"/>
      <c r="D372" s="83"/>
      <c r="E372" s="82">
        <f t="shared" si="90"/>
        <v>12</v>
      </c>
      <c r="F372" s="83">
        <f t="shared" si="90"/>
        <v>0.13950000000000001</v>
      </c>
      <c r="G372" s="82"/>
      <c r="H372" s="83"/>
      <c r="I372" s="82"/>
      <c r="J372" s="83"/>
      <c r="K372" s="84"/>
      <c r="L372" s="85"/>
      <c r="M372" s="84"/>
      <c r="N372" s="85"/>
      <c r="O372" s="84">
        <f t="shared" si="91"/>
        <v>280</v>
      </c>
      <c r="P372" s="85">
        <f t="shared" si="91"/>
        <v>0.16869999999999999</v>
      </c>
      <c r="Q372" s="84"/>
      <c r="R372" s="85"/>
      <c r="S372" s="84"/>
      <c r="T372" s="86"/>
      <c r="V372" s="59" t="s">
        <v>243</v>
      </c>
      <c r="W372" s="59">
        <v>0</v>
      </c>
      <c r="X372" s="60">
        <v>0</v>
      </c>
      <c r="Y372" s="59">
        <v>12</v>
      </c>
      <c r="Z372" s="60">
        <v>0.13950000000000001</v>
      </c>
      <c r="AA372" s="59">
        <v>0</v>
      </c>
      <c r="AB372" s="60">
        <v>0</v>
      </c>
      <c r="AC372" s="59">
        <v>0</v>
      </c>
      <c r="AD372" s="60">
        <v>0</v>
      </c>
      <c r="AE372" s="59">
        <v>0</v>
      </c>
      <c r="AF372" s="60">
        <v>0</v>
      </c>
      <c r="AG372" s="59">
        <v>0</v>
      </c>
      <c r="AH372" s="60">
        <v>0</v>
      </c>
      <c r="AI372" s="59">
        <v>280</v>
      </c>
      <c r="AJ372" s="60">
        <v>0.16869999999999999</v>
      </c>
      <c r="AK372" s="59">
        <v>0</v>
      </c>
      <c r="AL372" s="60">
        <v>0</v>
      </c>
      <c r="AM372" s="59">
        <v>0</v>
      </c>
      <c r="AN372" s="60">
        <v>0</v>
      </c>
    </row>
    <row r="373" spans="1:40" ht="18.75">
      <c r="A373" s="149"/>
      <c r="B373" s="105" t="s">
        <v>244</v>
      </c>
      <c r="C373" s="82"/>
      <c r="D373" s="83"/>
      <c r="E373" s="82">
        <f t="shared" si="90"/>
        <v>62</v>
      </c>
      <c r="F373" s="83">
        <f t="shared" si="90"/>
        <v>0.72089999999999999</v>
      </c>
      <c r="G373" s="82"/>
      <c r="H373" s="83"/>
      <c r="I373" s="82"/>
      <c r="J373" s="83"/>
      <c r="K373" s="84"/>
      <c r="L373" s="85"/>
      <c r="M373" s="84"/>
      <c r="N373" s="85"/>
      <c r="O373" s="84">
        <f t="shared" si="91"/>
        <v>1156</v>
      </c>
      <c r="P373" s="85">
        <f t="shared" si="91"/>
        <v>0.69640000000000002</v>
      </c>
      <c r="Q373" s="84"/>
      <c r="R373" s="85"/>
      <c r="S373" s="84"/>
      <c r="T373" s="86"/>
      <c r="V373" s="59" t="s">
        <v>244</v>
      </c>
      <c r="W373" s="59">
        <v>0</v>
      </c>
      <c r="X373" s="60">
        <v>0</v>
      </c>
      <c r="Y373" s="59">
        <v>62</v>
      </c>
      <c r="Z373" s="60">
        <v>0.72089999999999999</v>
      </c>
      <c r="AA373" s="59">
        <v>0</v>
      </c>
      <c r="AB373" s="60">
        <v>0</v>
      </c>
      <c r="AC373" s="59">
        <v>0</v>
      </c>
      <c r="AD373" s="60">
        <v>0</v>
      </c>
      <c r="AE373" s="59">
        <v>0</v>
      </c>
      <c r="AF373" s="60">
        <v>0</v>
      </c>
      <c r="AG373" s="59">
        <v>0</v>
      </c>
      <c r="AH373" s="60">
        <v>0</v>
      </c>
      <c r="AI373" s="59">
        <v>1156</v>
      </c>
      <c r="AJ373" s="60">
        <v>0.69640000000000002</v>
      </c>
      <c r="AK373" s="59">
        <v>0</v>
      </c>
      <c r="AL373" s="60">
        <v>0</v>
      </c>
      <c r="AM373" s="59">
        <v>0</v>
      </c>
      <c r="AN373" s="60">
        <v>0</v>
      </c>
    </row>
    <row r="374" spans="1:40" ht="18.75">
      <c r="A374" s="149"/>
      <c r="B374" s="106" t="s">
        <v>203</v>
      </c>
      <c r="C374" s="87"/>
      <c r="D374" s="88"/>
      <c r="E374" s="87">
        <f t="shared" si="90"/>
        <v>86</v>
      </c>
      <c r="F374" s="88">
        <f t="shared" si="90"/>
        <v>1</v>
      </c>
      <c r="G374" s="87"/>
      <c r="H374" s="88"/>
      <c r="I374" s="87"/>
      <c r="J374" s="88"/>
      <c r="K374" s="89"/>
      <c r="L374" s="90"/>
      <c r="M374" s="89"/>
      <c r="N374" s="90"/>
      <c r="O374" s="89">
        <f t="shared" si="91"/>
        <v>1660</v>
      </c>
      <c r="P374" s="90">
        <f t="shared" si="91"/>
        <v>1</v>
      </c>
      <c r="Q374" s="89"/>
      <c r="R374" s="90"/>
      <c r="S374" s="89"/>
      <c r="T374" s="91"/>
      <c r="V374" s="59" t="s">
        <v>204</v>
      </c>
      <c r="W374" s="59">
        <v>0</v>
      </c>
      <c r="X374" s="60">
        <v>0</v>
      </c>
      <c r="Y374" s="59">
        <v>86</v>
      </c>
      <c r="Z374" s="60">
        <v>1</v>
      </c>
      <c r="AA374" s="59">
        <v>0</v>
      </c>
      <c r="AB374" s="60">
        <v>0</v>
      </c>
      <c r="AC374" s="59">
        <v>0</v>
      </c>
      <c r="AD374" s="60">
        <v>0</v>
      </c>
      <c r="AE374" s="59">
        <v>0</v>
      </c>
      <c r="AF374" s="60">
        <v>0</v>
      </c>
      <c r="AG374" s="59">
        <v>0</v>
      </c>
      <c r="AH374" s="60">
        <v>0</v>
      </c>
      <c r="AI374" s="59">
        <v>1660</v>
      </c>
      <c r="AJ374" s="60">
        <v>1</v>
      </c>
      <c r="AK374" s="59">
        <v>0</v>
      </c>
      <c r="AL374" s="60">
        <v>0</v>
      </c>
      <c r="AM374" s="59">
        <v>0</v>
      </c>
      <c r="AN374" s="60">
        <v>0</v>
      </c>
    </row>
    <row r="375" spans="1:40" ht="18.75">
      <c r="A375" s="119"/>
      <c r="B375" s="93"/>
      <c r="C375" s="108"/>
      <c r="D375" s="109"/>
      <c r="E375" s="108"/>
      <c r="F375" s="109"/>
      <c r="G375" s="108"/>
      <c r="H375" s="109"/>
      <c r="I375" s="108"/>
      <c r="J375" s="109"/>
      <c r="K375" s="110"/>
      <c r="L375" s="111"/>
      <c r="M375" s="110"/>
      <c r="N375" s="111"/>
      <c r="O375" s="110"/>
      <c r="P375" s="111"/>
      <c r="Q375" s="110"/>
      <c r="R375" s="111"/>
      <c r="S375" s="110"/>
      <c r="T375" s="112"/>
      <c r="V375" s="59"/>
    </row>
    <row r="376" spans="1:40" ht="19.5">
      <c r="A376" s="119"/>
      <c r="B376" s="93"/>
      <c r="C376" s="108"/>
      <c r="D376" s="109"/>
      <c r="E376" s="108"/>
      <c r="F376" s="109"/>
      <c r="G376" s="108"/>
      <c r="H376" s="109"/>
      <c r="I376" s="108"/>
      <c r="J376" s="109"/>
      <c r="K376" s="110"/>
      <c r="L376" s="111"/>
      <c r="M376" s="110"/>
      <c r="N376" s="111"/>
      <c r="O376" s="110"/>
      <c r="P376" s="111"/>
      <c r="Q376" s="110"/>
      <c r="R376" s="111"/>
      <c r="S376" s="110"/>
      <c r="T376" s="112"/>
      <c r="V376" s="58" t="s">
        <v>85</v>
      </c>
      <c r="W376" s="58"/>
      <c r="X376" s="58"/>
      <c r="Y376" s="58"/>
      <c r="Z376" s="58"/>
      <c r="AA376" s="58"/>
      <c r="AB376" s="58"/>
      <c r="AC376" s="58"/>
      <c r="AD376" s="58"/>
      <c r="AE376" s="58"/>
      <c r="AF376" s="58"/>
      <c r="AG376" s="58"/>
      <c r="AH376" s="58"/>
      <c r="AI376" s="58"/>
      <c r="AJ376" s="58"/>
      <c r="AK376" s="58"/>
      <c r="AL376" s="58"/>
      <c r="AM376" s="58"/>
      <c r="AN376" s="58"/>
    </row>
    <row r="377" spans="1:40" ht="15.95" customHeight="1">
      <c r="A377" s="149" t="s">
        <v>91</v>
      </c>
      <c r="B377" s="113" t="s">
        <v>240</v>
      </c>
      <c r="C377" s="114"/>
      <c r="D377" s="115"/>
      <c r="E377" s="114">
        <f t="shared" ref="E377:F382" si="92">Y377</f>
        <v>2</v>
      </c>
      <c r="F377" s="115">
        <f t="shared" si="92"/>
        <v>2.3300000000000001E-2</v>
      </c>
      <c r="G377" s="114"/>
      <c r="H377" s="115"/>
      <c r="I377" s="114"/>
      <c r="J377" s="115"/>
      <c r="K377" s="116"/>
      <c r="L377" s="117"/>
      <c r="M377" s="116"/>
      <c r="N377" s="117"/>
      <c r="O377" s="116">
        <f t="shared" ref="O377:P382" si="93">AI377</f>
        <v>48</v>
      </c>
      <c r="P377" s="117">
        <f t="shared" si="93"/>
        <v>2.9399999999999999E-2</v>
      </c>
      <c r="Q377" s="116"/>
      <c r="R377" s="117"/>
      <c r="S377" s="116"/>
      <c r="T377" s="118"/>
      <c r="V377" s="59" t="s">
        <v>240</v>
      </c>
      <c r="W377" s="59">
        <v>0</v>
      </c>
      <c r="X377" s="60">
        <v>0</v>
      </c>
      <c r="Y377" s="59">
        <v>2</v>
      </c>
      <c r="Z377" s="60">
        <v>2.3300000000000001E-2</v>
      </c>
      <c r="AA377" s="59">
        <v>0</v>
      </c>
      <c r="AB377" s="60">
        <v>0</v>
      </c>
      <c r="AC377" s="59">
        <v>0</v>
      </c>
      <c r="AD377" s="60">
        <v>0</v>
      </c>
      <c r="AE377" s="59">
        <v>0</v>
      </c>
      <c r="AF377" s="60">
        <v>0</v>
      </c>
      <c r="AG377" s="59">
        <v>0</v>
      </c>
      <c r="AH377" s="60">
        <v>0</v>
      </c>
      <c r="AI377" s="59">
        <v>48</v>
      </c>
      <c r="AJ377" s="60">
        <v>2.9399999999999999E-2</v>
      </c>
      <c r="AK377" s="59">
        <v>0</v>
      </c>
      <c r="AL377" s="60">
        <v>0</v>
      </c>
      <c r="AM377" s="59">
        <v>0</v>
      </c>
      <c r="AN377" s="60">
        <v>0</v>
      </c>
    </row>
    <row r="378" spans="1:40" ht="18.75">
      <c r="A378" s="149"/>
      <c r="B378" s="105" t="s">
        <v>241</v>
      </c>
      <c r="C378" s="82"/>
      <c r="D378" s="83"/>
      <c r="E378" s="82">
        <f t="shared" si="92"/>
        <v>6</v>
      </c>
      <c r="F378" s="83">
        <f t="shared" si="92"/>
        <v>6.9800000000000001E-2</v>
      </c>
      <c r="G378" s="82"/>
      <c r="H378" s="83"/>
      <c r="I378" s="82"/>
      <c r="J378" s="83"/>
      <c r="K378" s="84"/>
      <c r="L378" s="85"/>
      <c r="M378" s="84"/>
      <c r="N378" s="85"/>
      <c r="O378" s="84">
        <f t="shared" si="93"/>
        <v>65</v>
      </c>
      <c r="P378" s="85">
        <f t="shared" si="93"/>
        <v>3.9899999999999998E-2</v>
      </c>
      <c r="Q378" s="84"/>
      <c r="R378" s="85"/>
      <c r="S378" s="84"/>
      <c r="T378" s="86"/>
      <c r="V378" s="59" t="s">
        <v>241</v>
      </c>
      <c r="W378" s="59">
        <v>0</v>
      </c>
      <c r="X378" s="60">
        <v>0</v>
      </c>
      <c r="Y378" s="59">
        <v>6</v>
      </c>
      <c r="Z378" s="60">
        <v>6.9800000000000001E-2</v>
      </c>
      <c r="AA378" s="59">
        <v>0</v>
      </c>
      <c r="AB378" s="60">
        <v>0</v>
      </c>
      <c r="AC378" s="59">
        <v>0</v>
      </c>
      <c r="AD378" s="60">
        <v>0</v>
      </c>
      <c r="AE378" s="59">
        <v>0</v>
      </c>
      <c r="AF378" s="60">
        <v>0</v>
      </c>
      <c r="AG378" s="59">
        <v>0</v>
      </c>
      <c r="AH378" s="60">
        <v>0</v>
      </c>
      <c r="AI378" s="59">
        <v>65</v>
      </c>
      <c r="AJ378" s="60">
        <v>3.9899999999999998E-2</v>
      </c>
      <c r="AK378" s="59">
        <v>0</v>
      </c>
      <c r="AL378" s="60">
        <v>0</v>
      </c>
      <c r="AM378" s="59">
        <v>0</v>
      </c>
      <c r="AN378" s="60">
        <v>0</v>
      </c>
    </row>
    <row r="379" spans="1:40" ht="18.75">
      <c r="A379" s="149"/>
      <c r="B379" s="105" t="s">
        <v>242</v>
      </c>
      <c r="C379" s="82"/>
      <c r="D379" s="83"/>
      <c r="E379" s="82">
        <f t="shared" si="92"/>
        <v>13</v>
      </c>
      <c r="F379" s="83">
        <f t="shared" si="92"/>
        <v>0.1512</v>
      </c>
      <c r="G379" s="82"/>
      <c r="H379" s="83"/>
      <c r="I379" s="82"/>
      <c r="J379" s="83"/>
      <c r="K379" s="84"/>
      <c r="L379" s="85"/>
      <c r="M379" s="84"/>
      <c r="N379" s="85"/>
      <c r="O379" s="84">
        <f t="shared" si="93"/>
        <v>212</v>
      </c>
      <c r="P379" s="85">
        <f t="shared" si="93"/>
        <v>0.13</v>
      </c>
      <c r="Q379" s="84"/>
      <c r="R379" s="85"/>
      <c r="S379" s="84"/>
      <c r="T379" s="86"/>
      <c r="V379" s="59" t="s">
        <v>242</v>
      </c>
      <c r="W379" s="59">
        <v>0</v>
      </c>
      <c r="X379" s="60">
        <v>0</v>
      </c>
      <c r="Y379" s="59">
        <v>13</v>
      </c>
      <c r="Z379" s="60">
        <v>0.1512</v>
      </c>
      <c r="AA379" s="59">
        <v>0</v>
      </c>
      <c r="AB379" s="60">
        <v>0</v>
      </c>
      <c r="AC379" s="59">
        <v>0</v>
      </c>
      <c r="AD379" s="60">
        <v>0</v>
      </c>
      <c r="AE379" s="59">
        <v>0</v>
      </c>
      <c r="AF379" s="60">
        <v>0</v>
      </c>
      <c r="AG379" s="59">
        <v>0</v>
      </c>
      <c r="AH379" s="60">
        <v>0</v>
      </c>
      <c r="AI379" s="59">
        <v>212</v>
      </c>
      <c r="AJ379" s="60">
        <v>0.13</v>
      </c>
      <c r="AK379" s="59">
        <v>0</v>
      </c>
      <c r="AL379" s="60">
        <v>0</v>
      </c>
      <c r="AM379" s="59">
        <v>0</v>
      </c>
      <c r="AN379" s="60">
        <v>0</v>
      </c>
    </row>
    <row r="380" spans="1:40" ht="18.75">
      <c r="A380" s="149"/>
      <c r="B380" s="105" t="s">
        <v>243</v>
      </c>
      <c r="C380" s="82"/>
      <c r="D380" s="83"/>
      <c r="E380" s="82">
        <f t="shared" si="92"/>
        <v>24</v>
      </c>
      <c r="F380" s="83">
        <f t="shared" si="92"/>
        <v>0.27910000000000001</v>
      </c>
      <c r="G380" s="82"/>
      <c r="H380" s="83"/>
      <c r="I380" s="82"/>
      <c r="J380" s="83"/>
      <c r="K380" s="84"/>
      <c r="L380" s="85"/>
      <c r="M380" s="84"/>
      <c r="N380" s="85"/>
      <c r="O380" s="84">
        <f t="shared" si="93"/>
        <v>519</v>
      </c>
      <c r="P380" s="85">
        <f t="shared" si="93"/>
        <v>0.31819999999999998</v>
      </c>
      <c r="Q380" s="84"/>
      <c r="R380" s="85"/>
      <c r="S380" s="84"/>
      <c r="T380" s="86"/>
      <c r="V380" s="59" t="s">
        <v>243</v>
      </c>
      <c r="W380" s="59">
        <v>0</v>
      </c>
      <c r="X380" s="60">
        <v>0</v>
      </c>
      <c r="Y380" s="59">
        <v>24</v>
      </c>
      <c r="Z380" s="60">
        <v>0.27910000000000001</v>
      </c>
      <c r="AA380" s="59">
        <v>0</v>
      </c>
      <c r="AB380" s="60">
        <v>0</v>
      </c>
      <c r="AC380" s="59">
        <v>0</v>
      </c>
      <c r="AD380" s="60">
        <v>0</v>
      </c>
      <c r="AE380" s="59">
        <v>0</v>
      </c>
      <c r="AF380" s="60">
        <v>0</v>
      </c>
      <c r="AG380" s="59">
        <v>0</v>
      </c>
      <c r="AH380" s="60">
        <v>0</v>
      </c>
      <c r="AI380" s="59">
        <v>519</v>
      </c>
      <c r="AJ380" s="60">
        <v>0.31819999999999998</v>
      </c>
      <c r="AK380" s="59">
        <v>0</v>
      </c>
      <c r="AL380" s="60">
        <v>0</v>
      </c>
      <c r="AM380" s="59">
        <v>0</v>
      </c>
      <c r="AN380" s="60">
        <v>0</v>
      </c>
    </row>
    <row r="381" spans="1:40" ht="18.75">
      <c r="A381" s="149"/>
      <c r="B381" s="105" t="s">
        <v>244</v>
      </c>
      <c r="C381" s="82"/>
      <c r="D381" s="83"/>
      <c r="E381" s="82">
        <f t="shared" si="92"/>
        <v>41</v>
      </c>
      <c r="F381" s="83">
        <f t="shared" si="92"/>
        <v>0.47670000000000001</v>
      </c>
      <c r="G381" s="82"/>
      <c r="H381" s="83"/>
      <c r="I381" s="82"/>
      <c r="J381" s="83"/>
      <c r="K381" s="84"/>
      <c r="L381" s="85"/>
      <c r="M381" s="84"/>
      <c r="N381" s="85"/>
      <c r="O381" s="84">
        <f t="shared" si="93"/>
        <v>787</v>
      </c>
      <c r="P381" s="85">
        <f t="shared" si="93"/>
        <v>0.48249999999999998</v>
      </c>
      <c r="Q381" s="84"/>
      <c r="R381" s="85"/>
      <c r="S381" s="84"/>
      <c r="T381" s="86"/>
      <c r="V381" s="59" t="s">
        <v>244</v>
      </c>
      <c r="W381" s="59">
        <v>0</v>
      </c>
      <c r="X381" s="60">
        <v>0</v>
      </c>
      <c r="Y381" s="59">
        <v>41</v>
      </c>
      <c r="Z381" s="60">
        <v>0.47670000000000001</v>
      </c>
      <c r="AA381" s="59">
        <v>0</v>
      </c>
      <c r="AB381" s="60">
        <v>0</v>
      </c>
      <c r="AC381" s="59">
        <v>0</v>
      </c>
      <c r="AD381" s="60">
        <v>0</v>
      </c>
      <c r="AE381" s="59">
        <v>0</v>
      </c>
      <c r="AF381" s="60">
        <v>0</v>
      </c>
      <c r="AG381" s="59">
        <v>0</v>
      </c>
      <c r="AH381" s="60">
        <v>0</v>
      </c>
      <c r="AI381" s="59">
        <v>787</v>
      </c>
      <c r="AJ381" s="60">
        <v>0.48249999999999998</v>
      </c>
      <c r="AK381" s="59">
        <v>0</v>
      </c>
      <c r="AL381" s="60">
        <v>0</v>
      </c>
      <c r="AM381" s="59">
        <v>0</v>
      </c>
      <c r="AN381" s="60">
        <v>0</v>
      </c>
    </row>
    <row r="382" spans="1:40" ht="18.75">
      <c r="A382" s="149"/>
      <c r="B382" s="106" t="s">
        <v>203</v>
      </c>
      <c r="C382" s="87"/>
      <c r="D382" s="88"/>
      <c r="E382" s="87">
        <f t="shared" si="92"/>
        <v>86</v>
      </c>
      <c r="F382" s="88">
        <f t="shared" si="92"/>
        <v>1</v>
      </c>
      <c r="G382" s="87"/>
      <c r="H382" s="88"/>
      <c r="I382" s="87"/>
      <c r="J382" s="88"/>
      <c r="K382" s="89"/>
      <c r="L382" s="90"/>
      <c r="M382" s="89"/>
      <c r="N382" s="90"/>
      <c r="O382" s="89">
        <f t="shared" si="93"/>
        <v>1631</v>
      </c>
      <c r="P382" s="90">
        <f t="shared" si="93"/>
        <v>1</v>
      </c>
      <c r="Q382" s="89"/>
      <c r="R382" s="90"/>
      <c r="S382" s="89"/>
      <c r="T382" s="91"/>
      <c r="V382" s="59" t="s">
        <v>204</v>
      </c>
      <c r="W382" s="59">
        <v>0</v>
      </c>
      <c r="X382" s="60">
        <v>0</v>
      </c>
      <c r="Y382" s="59">
        <v>86</v>
      </c>
      <c r="Z382" s="60">
        <v>1</v>
      </c>
      <c r="AA382" s="59">
        <v>0</v>
      </c>
      <c r="AB382" s="60">
        <v>0</v>
      </c>
      <c r="AC382" s="59">
        <v>0</v>
      </c>
      <c r="AD382" s="60">
        <v>0</v>
      </c>
      <c r="AE382" s="59">
        <v>0</v>
      </c>
      <c r="AF382" s="60">
        <v>0</v>
      </c>
      <c r="AG382" s="59">
        <v>0</v>
      </c>
      <c r="AH382" s="60">
        <v>0</v>
      </c>
      <c r="AI382" s="59">
        <v>1631</v>
      </c>
      <c r="AJ382" s="60">
        <v>1</v>
      </c>
      <c r="AK382" s="59">
        <v>0</v>
      </c>
      <c r="AL382" s="60">
        <v>0</v>
      </c>
      <c r="AM382" s="59">
        <v>0</v>
      </c>
      <c r="AN382" s="60">
        <v>0</v>
      </c>
    </row>
    <row r="383" spans="1:40" ht="18.75">
      <c r="A383" s="119"/>
      <c r="B383" s="93"/>
      <c r="C383" s="108"/>
      <c r="D383" s="109"/>
      <c r="E383" s="108"/>
      <c r="F383" s="109"/>
      <c r="G383" s="108"/>
      <c r="H383" s="109"/>
      <c r="I383" s="108"/>
      <c r="J383" s="109"/>
      <c r="K383" s="110"/>
      <c r="L383" s="111"/>
      <c r="M383" s="110"/>
      <c r="N383" s="111"/>
      <c r="O383" s="110"/>
      <c r="P383" s="111"/>
      <c r="Q383" s="110"/>
      <c r="R383" s="111"/>
      <c r="S383" s="110"/>
      <c r="T383" s="112"/>
      <c r="V383" s="59"/>
    </row>
    <row r="384" spans="1:40" ht="19.5">
      <c r="A384" s="119"/>
      <c r="B384" s="93"/>
      <c r="C384" s="108"/>
      <c r="D384" s="109"/>
      <c r="E384" s="108"/>
      <c r="F384" s="109"/>
      <c r="G384" s="108"/>
      <c r="H384" s="109"/>
      <c r="I384" s="108"/>
      <c r="J384" s="109"/>
      <c r="K384" s="110"/>
      <c r="L384" s="111"/>
      <c r="M384" s="110"/>
      <c r="N384" s="111"/>
      <c r="O384" s="110"/>
      <c r="P384" s="111"/>
      <c r="Q384" s="110"/>
      <c r="R384" s="111"/>
      <c r="S384" s="110"/>
      <c r="T384" s="112"/>
      <c r="V384" s="58" t="s">
        <v>86</v>
      </c>
      <c r="W384" s="58"/>
      <c r="X384" s="58"/>
      <c r="Y384" s="58"/>
      <c r="Z384" s="58"/>
      <c r="AA384" s="58"/>
      <c r="AB384" s="58"/>
      <c r="AC384" s="58"/>
      <c r="AD384" s="58"/>
      <c r="AE384" s="58"/>
      <c r="AF384" s="58"/>
      <c r="AG384" s="58"/>
      <c r="AH384" s="58"/>
      <c r="AI384" s="58"/>
      <c r="AJ384" s="58"/>
      <c r="AK384" s="58"/>
      <c r="AL384" s="58"/>
      <c r="AM384" s="58"/>
      <c r="AN384" s="58"/>
    </row>
    <row r="385" spans="1:40" ht="15.95" customHeight="1">
      <c r="A385" s="149" t="s">
        <v>92</v>
      </c>
      <c r="B385" s="113" t="s">
        <v>240</v>
      </c>
      <c r="C385" s="114"/>
      <c r="D385" s="115"/>
      <c r="E385" s="114">
        <f t="shared" ref="E385:F390" si="94">Y385</f>
        <v>3</v>
      </c>
      <c r="F385" s="115">
        <f t="shared" si="94"/>
        <v>3.5700000000000003E-2</v>
      </c>
      <c r="G385" s="114"/>
      <c r="H385" s="115"/>
      <c r="I385" s="114"/>
      <c r="J385" s="115"/>
      <c r="K385" s="116"/>
      <c r="L385" s="117"/>
      <c r="M385" s="116"/>
      <c r="N385" s="117"/>
      <c r="O385" s="116">
        <f t="shared" ref="O385:P390" si="95">AI385</f>
        <v>69</v>
      </c>
      <c r="P385" s="117">
        <f t="shared" si="95"/>
        <v>4.2200000000000001E-2</v>
      </c>
      <c r="Q385" s="116"/>
      <c r="R385" s="117"/>
      <c r="S385" s="116"/>
      <c r="T385" s="118"/>
      <c r="V385" s="59" t="s">
        <v>240</v>
      </c>
      <c r="W385" s="59">
        <v>0</v>
      </c>
      <c r="X385" s="60">
        <v>0</v>
      </c>
      <c r="Y385" s="59">
        <v>3</v>
      </c>
      <c r="Z385" s="60">
        <v>3.5700000000000003E-2</v>
      </c>
      <c r="AA385" s="59">
        <v>0</v>
      </c>
      <c r="AB385" s="60">
        <v>0</v>
      </c>
      <c r="AC385" s="59">
        <v>0</v>
      </c>
      <c r="AD385" s="60">
        <v>0</v>
      </c>
      <c r="AE385" s="59">
        <v>0</v>
      </c>
      <c r="AF385" s="60">
        <v>0</v>
      </c>
      <c r="AG385" s="59">
        <v>0</v>
      </c>
      <c r="AH385" s="60">
        <v>0</v>
      </c>
      <c r="AI385" s="59">
        <v>69</v>
      </c>
      <c r="AJ385" s="60">
        <v>4.2200000000000001E-2</v>
      </c>
      <c r="AK385" s="59">
        <v>0</v>
      </c>
      <c r="AL385" s="60">
        <v>0</v>
      </c>
      <c r="AM385" s="59">
        <v>0</v>
      </c>
      <c r="AN385" s="60">
        <v>0</v>
      </c>
    </row>
    <row r="386" spans="1:40" ht="18.75">
      <c r="A386" s="149"/>
      <c r="B386" s="105" t="s">
        <v>241</v>
      </c>
      <c r="C386" s="82"/>
      <c r="D386" s="83"/>
      <c r="E386" s="82">
        <f t="shared" si="94"/>
        <v>3</v>
      </c>
      <c r="F386" s="83">
        <f t="shared" si="94"/>
        <v>3.5700000000000003E-2</v>
      </c>
      <c r="G386" s="82"/>
      <c r="H386" s="83"/>
      <c r="I386" s="82"/>
      <c r="J386" s="83"/>
      <c r="K386" s="84"/>
      <c r="L386" s="85"/>
      <c r="M386" s="84"/>
      <c r="N386" s="85"/>
      <c r="O386" s="84">
        <f t="shared" si="95"/>
        <v>57</v>
      </c>
      <c r="P386" s="85">
        <f t="shared" si="95"/>
        <v>3.49E-2</v>
      </c>
      <c r="Q386" s="84"/>
      <c r="R386" s="85"/>
      <c r="S386" s="84"/>
      <c r="T386" s="86"/>
      <c r="V386" s="59" t="s">
        <v>241</v>
      </c>
      <c r="W386" s="59">
        <v>0</v>
      </c>
      <c r="X386" s="60">
        <v>0</v>
      </c>
      <c r="Y386" s="59">
        <v>3</v>
      </c>
      <c r="Z386" s="60">
        <v>3.5700000000000003E-2</v>
      </c>
      <c r="AA386" s="59">
        <v>0</v>
      </c>
      <c r="AB386" s="60">
        <v>0</v>
      </c>
      <c r="AC386" s="59">
        <v>0</v>
      </c>
      <c r="AD386" s="60">
        <v>0</v>
      </c>
      <c r="AE386" s="59">
        <v>0</v>
      </c>
      <c r="AF386" s="60">
        <v>0</v>
      </c>
      <c r="AG386" s="59">
        <v>0</v>
      </c>
      <c r="AH386" s="60">
        <v>0</v>
      </c>
      <c r="AI386" s="59">
        <v>57</v>
      </c>
      <c r="AJ386" s="60">
        <v>3.49E-2</v>
      </c>
      <c r="AK386" s="59">
        <v>0</v>
      </c>
      <c r="AL386" s="60">
        <v>0</v>
      </c>
      <c r="AM386" s="59">
        <v>0</v>
      </c>
      <c r="AN386" s="60">
        <v>0</v>
      </c>
    </row>
    <row r="387" spans="1:40" ht="18.75">
      <c r="A387" s="149"/>
      <c r="B387" s="105" t="s">
        <v>242</v>
      </c>
      <c r="C387" s="82"/>
      <c r="D387" s="83"/>
      <c r="E387" s="82">
        <f t="shared" si="94"/>
        <v>6</v>
      </c>
      <c r="F387" s="83">
        <f t="shared" si="94"/>
        <v>7.1400000000000005E-2</v>
      </c>
      <c r="G387" s="82"/>
      <c r="H387" s="83"/>
      <c r="I387" s="82"/>
      <c r="J387" s="83"/>
      <c r="K387" s="84"/>
      <c r="L387" s="85"/>
      <c r="M387" s="84"/>
      <c r="N387" s="85"/>
      <c r="O387" s="84">
        <f t="shared" si="95"/>
        <v>97</v>
      </c>
      <c r="P387" s="85">
        <f t="shared" si="95"/>
        <v>5.9299999999999999E-2</v>
      </c>
      <c r="Q387" s="84"/>
      <c r="R387" s="85"/>
      <c r="S387" s="84"/>
      <c r="T387" s="86"/>
      <c r="V387" s="59" t="s">
        <v>242</v>
      </c>
      <c r="W387" s="59">
        <v>0</v>
      </c>
      <c r="X387" s="60">
        <v>0</v>
      </c>
      <c r="Y387" s="59">
        <v>6</v>
      </c>
      <c r="Z387" s="60">
        <v>7.1400000000000005E-2</v>
      </c>
      <c r="AA387" s="59">
        <v>0</v>
      </c>
      <c r="AB387" s="60">
        <v>0</v>
      </c>
      <c r="AC387" s="59">
        <v>0</v>
      </c>
      <c r="AD387" s="60">
        <v>0</v>
      </c>
      <c r="AE387" s="59">
        <v>0</v>
      </c>
      <c r="AF387" s="60">
        <v>0</v>
      </c>
      <c r="AG387" s="59">
        <v>0</v>
      </c>
      <c r="AH387" s="60">
        <v>0</v>
      </c>
      <c r="AI387" s="59">
        <v>97</v>
      </c>
      <c r="AJ387" s="60">
        <v>5.9299999999999999E-2</v>
      </c>
      <c r="AK387" s="59">
        <v>0</v>
      </c>
      <c r="AL387" s="60">
        <v>0</v>
      </c>
      <c r="AM387" s="59">
        <v>0</v>
      </c>
      <c r="AN387" s="60">
        <v>0</v>
      </c>
    </row>
    <row r="388" spans="1:40" ht="18.75">
      <c r="A388" s="149"/>
      <c r="B388" s="105" t="s">
        <v>243</v>
      </c>
      <c r="C388" s="82"/>
      <c r="D388" s="83"/>
      <c r="E388" s="82">
        <f t="shared" si="94"/>
        <v>6</v>
      </c>
      <c r="F388" s="83">
        <f t="shared" si="94"/>
        <v>7.1400000000000005E-2</v>
      </c>
      <c r="G388" s="82"/>
      <c r="H388" s="83"/>
      <c r="I388" s="82"/>
      <c r="J388" s="83"/>
      <c r="K388" s="84"/>
      <c r="L388" s="85"/>
      <c r="M388" s="84"/>
      <c r="N388" s="85"/>
      <c r="O388" s="84">
        <f t="shared" si="95"/>
        <v>217</v>
      </c>
      <c r="P388" s="85">
        <f t="shared" si="95"/>
        <v>0.13270000000000001</v>
      </c>
      <c r="Q388" s="84"/>
      <c r="R388" s="85"/>
      <c r="S388" s="84"/>
      <c r="T388" s="86"/>
      <c r="V388" s="59" t="s">
        <v>243</v>
      </c>
      <c r="W388" s="59">
        <v>0</v>
      </c>
      <c r="X388" s="60">
        <v>0</v>
      </c>
      <c r="Y388" s="59">
        <v>6</v>
      </c>
      <c r="Z388" s="60">
        <v>7.1400000000000005E-2</v>
      </c>
      <c r="AA388" s="59">
        <v>0</v>
      </c>
      <c r="AB388" s="60">
        <v>0</v>
      </c>
      <c r="AC388" s="59">
        <v>0</v>
      </c>
      <c r="AD388" s="60">
        <v>0</v>
      </c>
      <c r="AE388" s="59">
        <v>0</v>
      </c>
      <c r="AF388" s="60">
        <v>0</v>
      </c>
      <c r="AG388" s="59">
        <v>0</v>
      </c>
      <c r="AH388" s="60">
        <v>0</v>
      </c>
      <c r="AI388" s="59">
        <v>217</v>
      </c>
      <c r="AJ388" s="60">
        <v>0.13270000000000001</v>
      </c>
      <c r="AK388" s="59">
        <v>0</v>
      </c>
      <c r="AL388" s="60">
        <v>0</v>
      </c>
      <c r="AM388" s="59">
        <v>0</v>
      </c>
      <c r="AN388" s="60">
        <v>0</v>
      </c>
    </row>
    <row r="389" spans="1:40" ht="18.75">
      <c r="A389" s="149"/>
      <c r="B389" s="105" t="s">
        <v>244</v>
      </c>
      <c r="C389" s="82"/>
      <c r="D389" s="83"/>
      <c r="E389" s="82">
        <f t="shared" si="94"/>
        <v>66</v>
      </c>
      <c r="F389" s="83">
        <f t="shared" si="94"/>
        <v>0.78569999999999995</v>
      </c>
      <c r="G389" s="82"/>
      <c r="H389" s="83"/>
      <c r="I389" s="82"/>
      <c r="J389" s="83"/>
      <c r="K389" s="84"/>
      <c r="L389" s="85"/>
      <c r="M389" s="84"/>
      <c r="N389" s="85"/>
      <c r="O389" s="84">
        <f t="shared" si="95"/>
        <v>1195</v>
      </c>
      <c r="P389" s="85">
        <f t="shared" si="95"/>
        <v>0.73089999999999999</v>
      </c>
      <c r="Q389" s="84"/>
      <c r="R389" s="85"/>
      <c r="S389" s="84"/>
      <c r="T389" s="86"/>
      <c r="V389" s="59" t="s">
        <v>244</v>
      </c>
      <c r="W389" s="59">
        <v>0</v>
      </c>
      <c r="X389" s="60">
        <v>0</v>
      </c>
      <c r="Y389" s="59">
        <v>66</v>
      </c>
      <c r="Z389" s="60">
        <v>0.78569999999999995</v>
      </c>
      <c r="AA389" s="59">
        <v>0</v>
      </c>
      <c r="AB389" s="60">
        <v>0</v>
      </c>
      <c r="AC389" s="59">
        <v>0</v>
      </c>
      <c r="AD389" s="60">
        <v>0</v>
      </c>
      <c r="AE389" s="59">
        <v>0</v>
      </c>
      <c r="AF389" s="60">
        <v>0</v>
      </c>
      <c r="AG389" s="59">
        <v>0</v>
      </c>
      <c r="AH389" s="60">
        <v>0</v>
      </c>
      <c r="AI389" s="59">
        <v>1195</v>
      </c>
      <c r="AJ389" s="60">
        <v>0.73089999999999999</v>
      </c>
      <c r="AK389" s="59">
        <v>0</v>
      </c>
      <c r="AL389" s="60">
        <v>0</v>
      </c>
      <c r="AM389" s="59">
        <v>0</v>
      </c>
      <c r="AN389" s="60">
        <v>0</v>
      </c>
    </row>
    <row r="390" spans="1:40" ht="18.75">
      <c r="A390" s="149"/>
      <c r="B390" s="106" t="s">
        <v>203</v>
      </c>
      <c r="C390" s="87"/>
      <c r="D390" s="88"/>
      <c r="E390" s="87">
        <f t="shared" si="94"/>
        <v>84</v>
      </c>
      <c r="F390" s="88">
        <f t="shared" si="94"/>
        <v>1</v>
      </c>
      <c r="G390" s="87"/>
      <c r="H390" s="88"/>
      <c r="I390" s="87"/>
      <c r="J390" s="88"/>
      <c r="K390" s="89"/>
      <c r="L390" s="90"/>
      <c r="M390" s="89"/>
      <c r="N390" s="90"/>
      <c r="O390" s="89">
        <f t="shared" si="95"/>
        <v>1635</v>
      </c>
      <c r="P390" s="90">
        <f t="shared" si="95"/>
        <v>1</v>
      </c>
      <c r="Q390" s="89"/>
      <c r="R390" s="90"/>
      <c r="S390" s="89"/>
      <c r="T390" s="91"/>
      <c r="V390" s="59" t="s">
        <v>204</v>
      </c>
      <c r="W390" s="59">
        <v>0</v>
      </c>
      <c r="X390" s="60">
        <v>0</v>
      </c>
      <c r="Y390" s="59">
        <v>84</v>
      </c>
      <c r="Z390" s="60">
        <v>1</v>
      </c>
      <c r="AA390" s="59">
        <v>0</v>
      </c>
      <c r="AB390" s="60">
        <v>0</v>
      </c>
      <c r="AC390" s="59">
        <v>0</v>
      </c>
      <c r="AD390" s="60">
        <v>0</v>
      </c>
      <c r="AE390" s="59">
        <v>0</v>
      </c>
      <c r="AF390" s="60">
        <v>0</v>
      </c>
      <c r="AG390" s="59">
        <v>0</v>
      </c>
      <c r="AH390" s="60">
        <v>0</v>
      </c>
      <c r="AI390" s="59">
        <v>1635</v>
      </c>
      <c r="AJ390" s="60">
        <v>1</v>
      </c>
      <c r="AK390" s="59">
        <v>0</v>
      </c>
      <c r="AL390" s="60">
        <v>0</v>
      </c>
      <c r="AM390" s="59">
        <v>0</v>
      </c>
      <c r="AN390" s="60">
        <v>0</v>
      </c>
    </row>
    <row r="391" spans="1:40" ht="18.75">
      <c r="A391" s="119"/>
      <c r="B391" s="93"/>
      <c r="C391" s="108"/>
      <c r="D391" s="109"/>
      <c r="E391" s="108"/>
      <c r="F391" s="109"/>
      <c r="G391" s="108"/>
      <c r="H391" s="109"/>
      <c r="I391" s="108"/>
      <c r="J391" s="109"/>
      <c r="K391" s="110"/>
      <c r="L391" s="111"/>
      <c r="M391" s="110"/>
      <c r="N391" s="111"/>
      <c r="O391" s="110"/>
      <c r="P391" s="111"/>
      <c r="Q391" s="110"/>
      <c r="R391" s="111"/>
      <c r="S391" s="110"/>
      <c r="T391" s="112"/>
      <c r="V391" s="59"/>
    </row>
    <row r="392" spans="1:40" ht="19.5">
      <c r="A392" s="119"/>
      <c r="B392" s="93"/>
      <c r="C392" s="108"/>
      <c r="D392" s="109"/>
      <c r="E392" s="108"/>
      <c r="F392" s="109"/>
      <c r="G392" s="108"/>
      <c r="H392" s="109"/>
      <c r="I392" s="108"/>
      <c r="J392" s="109"/>
      <c r="K392" s="110"/>
      <c r="L392" s="111"/>
      <c r="M392" s="110"/>
      <c r="N392" s="111"/>
      <c r="O392" s="110"/>
      <c r="P392" s="111"/>
      <c r="Q392" s="110"/>
      <c r="R392" s="111"/>
      <c r="S392" s="110"/>
      <c r="T392" s="112"/>
      <c r="V392" s="58" t="s">
        <v>87</v>
      </c>
      <c r="W392" s="58"/>
      <c r="X392" s="58"/>
      <c r="Y392" s="58"/>
      <c r="Z392" s="58"/>
      <c r="AA392" s="58"/>
      <c r="AB392" s="58"/>
      <c r="AC392" s="58"/>
      <c r="AD392" s="58"/>
      <c r="AE392" s="58"/>
      <c r="AF392" s="58"/>
      <c r="AG392" s="58"/>
      <c r="AH392" s="58"/>
      <c r="AI392" s="58"/>
      <c r="AJ392" s="58"/>
      <c r="AK392" s="58"/>
      <c r="AL392" s="58"/>
      <c r="AM392" s="58"/>
      <c r="AN392" s="58"/>
    </row>
    <row r="393" spans="1:40" ht="15.95" customHeight="1">
      <c r="A393" s="149" t="s">
        <v>253</v>
      </c>
      <c r="B393" s="113" t="s">
        <v>240</v>
      </c>
      <c r="C393" s="114"/>
      <c r="D393" s="115"/>
      <c r="E393" s="114">
        <f t="shared" ref="E393:F398" si="96">Y393</f>
        <v>7</v>
      </c>
      <c r="F393" s="115">
        <f t="shared" si="96"/>
        <v>8.14E-2</v>
      </c>
      <c r="G393" s="114"/>
      <c r="H393" s="115"/>
      <c r="I393" s="114"/>
      <c r="J393" s="115"/>
      <c r="K393" s="116"/>
      <c r="L393" s="117"/>
      <c r="M393" s="116"/>
      <c r="N393" s="117"/>
      <c r="O393" s="116">
        <f t="shared" ref="O393:P398" si="97">AI393</f>
        <v>167</v>
      </c>
      <c r="P393" s="117">
        <f t="shared" si="97"/>
        <v>0.10150000000000001</v>
      </c>
      <c r="Q393" s="116"/>
      <c r="R393" s="117"/>
      <c r="S393" s="116"/>
      <c r="T393" s="118"/>
      <c r="V393" s="59" t="s">
        <v>240</v>
      </c>
      <c r="W393" s="59">
        <v>0</v>
      </c>
      <c r="X393" s="60">
        <v>0</v>
      </c>
      <c r="Y393" s="59">
        <v>7</v>
      </c>
      <c r="Z393" s="60">
        <v>8.14E-2</v>
      </c>
      <c r="AA393" s="59">
        <v>0</v>
      </c>
      <c r="AB393" s="60">
        <v>0</v>
      </c>
      <c r="AC393" s="59">
        <v>0</v>
      </c>
      <c r="AD393" s="60">
        <v>0</v>
      </c>
      <c r="AE393" s="59">
        <v>0</v>
      </c>
      <c r="AF393" s="60">
        <v>0</v>
      </c>
      <c r="AG393" s="59">
        <v>0</v>
      </c>
      <c r="AH393" s="60">
        <v>0</v>
      </c>
      <c r="AI393" s="59">
        <v>167</v>
      </c>
      <c r="AJ393" s="60">
        <v>0.10150000000000001</v>
      </c>
      <c r="AK393" s="59">
        <v>0</v>
      </c>
      <c r="AL393" s="60">
        <v>0</v>
      </c>
      <c r="AM393" s="59">
        <v>0</v>
      </c>
      <c r="AN393" s="60">
        <v>0</v>
      </c>
    </row>
    <row r="394" spans="1:40" ht="18.75">
      <c r="A394" s="149"/>
      <c r="B394" s="105" t="s">
        <v>241</v>
      </c>
      <c r="C394" s="82"/>
      <c r="D394" s="83"/>
      <c r="E394" s="82">
        <f t="shared" si="96"/>
        <v>16</v>
      </c>
      <c r="F394" s="83">
        <f t="shared" si="96"/>
        <v>0.186</v>
      </c>
      <c r="G394" s="82"/>
      <c r="H394" s="83"/>
      <c r="I394" s="82"/>
      <c r="J394" s="83"/>
      <c r="K394" s="84"/>
      <c r="L394" s="85"/>
      <c r="M394" s="84"/>
      <c r="N394" s="85"/>
      <c r="O394" s="84">
        <f t="shared" si="97"/>
        <v>171</v>
      </c>
      <c r="P394" s="85">
        <f t="shared" si="97"/>
        <v>0.104</v>
      </c>
      <c r="Q394" s="84"/>
      <c r="R394" s="85"/>
      <c r="S394" s="84"/>
      <c r="T394" s="86"/>
      <c r="V394" s="59" t="s">
        <v>241</v>
      </c>
      <c r="W394" s="59">
        <v>0</v>
      </c>
      <c r="X394" s="60">
        <v>0</v>
      </c>
      <c r="Y394" s="59">
        <v>16</v>
      </c>
      <c r="Z394" s="60">
        <v>0.186</v>
      </c>
      <c r="AA394" s="59">
        <v>0</v>
      </c>
      <c r="AB394" s="60">
        <v>0</v>
      </c>
      <c r="AC394" s="59">
        <v>0</v>
      </c>
      <c r="AD394" s="60">
        <v>0</v>
      </c>
      <c r="AE394" s="59">
        <v>0</v>
      </c>
      <c r="AF394" s="60">
        <v>0</v>
      </c>
      <c r="AG394" s="59">
        <v>0</v>
      </c>
      <c r="AH394" s="60">
        <v>0</v>
      </c>
      <c r="AI394" s="59">
        <v>171</v>
      </c>
      <c r="AJ394" s="60">
        <v>0.104</v>
      </c>
      <c r="AK394" s="59">
        <v>0</v>
      </c>
      <c r="AL394" s="60">
        <v>0</v>
      </c>
      <c r="AM394" s="59">
        <v>0</v>
      </c>
      <c r="AN394" s="60">
        <v>0</v>
      </c>
    </row>
    <row r="395" spans="1:40" ht="18.75">
      <c r="A395" s="149"/>
      <c r="B395" s="105" t="s">
        <v>242</v>
      </c>
      <c r="C395" s="82"/>
      <c r="D395" s="83"/>
      <c r="E395" s="82">
        <f t="shared" si="96"/>
        <v>15</v>
      </c>
      <c r="F395" s="83">
        <f t="shared" si="96"/>
        <v>0.1744</v>
      </c>
      <c r="G395" s="82"/>
      <c r="H395" s="83"/>
      <c r="I395" s="82"/>
      <c r="J395" s="83"/>
      <c r="K395" s="84"/>
      <c r="L395" s="85"/>
      <c r="M395" s="84"/>
      <c r="N395" s="85"/>
      <c r="O395" s="84">
        <f t="shared" si="97"/>
        <v>263</v>
      </c>
      <c r="P395" s="85">
        <f t="shared" si="97"/>
        <v>0.15989999999999999</v>
      </c>
      <c r="Q395" s="84"/>
      <c r="R395" s="85"/>
      <c r="S395" s="84"/>
      <c r="T395" s="86"/>
      <c r="V395" s="59" t="s">
        <v>242</v>
      </c>
      <c r="W395" s="59">
        <v>0</v>
      </c>
      <c r="X395" s="60">
        <v>0</v>
      </c>
      <c r="Y395" s="59">
        <v>15</v>
      </c>
      <c r="Z395" s="60">
        <v>0.1744</v>
      </c>
      <c r="AA395" s="59">
        <v>0</v>
      </c>
      <c r="AB395" s="60">
        <v>0</v>
      </c>
      <c r="AC395" s="59">
        <v>0</v>
      </c>
      <c r="AD395" s="60">
        <v>0</v>
      </c>
      <c r="AE395" s="59">
        <v>0</v>
      </c>
      <c r="AF395" s="60">
        <v>0</v>
      </c>
      <c r="AG395" s="59">
        <v>0</v>
      </c>
      <c r="AH395" s="60">
        <v>0</v>
      </c>
      <c r="AI395" s="59">
        <v>263</v>
      </c>
      <c r="AJ395" s="60">
        <v>0.15989999999999999</v>
      </c>
      <c r="AK395" s="59">
        <v>0</v>
      </c>
      <c r="AL395" s="60">
        <v>0</v>
      </c>
      <c r="AM395" s="59">
        <v>0</v>
      </c>
      <c r="AN395" s="60">
        <v>0</v>
      </c>
    </row>
    <row r="396" spans="1:40" ht="18.75">
      <c r="A396" s="149"/>
      <c r="B396" s="105" t="s">
        <v>243</v>
      </c>
      <c r="C396" s="82"/>
      <c r="D396" s="83"/>
      <c r="E396" s="82">
        <f t="shared" si="96"/>
        <v>23</v>
      </c>
      <c r="F396" s="83">
        <f t="shared" si="96"/>
        <v>0.26740000000000003</v>
      </c>
      <c r="G396" s="82"/>
      <c r="H396" s="83"/>
      <c r="I396" s="82"/>
      <c r="J396" s="83"/>
      <c r="K396" s="84"/>
      <c r="L396" s="85"/>
      <c r="M396" s="84"/>
      <c r="N396" s="85"/>
      <c r="O396" s="84">
        <f t="shared" si="97"/>
        <v>404</v>
      </c>
      <c r="P396" s="85">
        <f t="shared" si="97"/>
        <v>0.24560000000000001</v>
      </c>
      <c r="Q396" s="84"/>
      <c r="R396" s="85"/>
      <c r="S396" s="84"/>
      <c r="T396" s="86"/>
      <c r="V396" s="59" t="s">
        <v>243</v>
      </c>
      <c r="W396" s="59">
        <v>0</v>
      </c>
      <c r="X396" s="60">
        <v>0</v>
      </c>
      <c r="Y396" s="59">
        <v>23</v>
      </c>
      <c r="Z396" s="60">
        <v>0.26740000000000003</v>
      </c>
      <c r="AA396" s="59">
        <v>0</v>
      </c>
      <c r="AB396" s="60">
        <v>0</v>
      </c>
      <c r="AC396" s="59">
        <v>0</v>
      </c>
      <c r="AD396" s="60">
        <v>0</v>
      </c>
      <c r="AE396" s="59">
        <v>0</v>
      </c>
      <c r="AF396" s="60">
        <v>0</v>
      </c>
      <c r="AG396" s="59">
        <v>0</v>
      </c>
      <c r="AH396" s="60">
        <v>0</v>
      </c>
      <c r="AI396" s="59">
        <v>404</v>
      </c>
      <c r="AJ396" s="60">
        <v>0.24560000000000001</v>
      </c>
      <c r="AK396" s="59">
        <v>0</v>
      </c>
      <c r="AL396" s="60">
        <v>0</v>
      </c>
      <c r="AM396" s="59">
        <v>0</v>
      </c>
      <c r="AN396" s="60">
        <v>0</v>
      </c>
    </row>
    <row r="397" spans="1:40" ht="18.75">
      <c r="A397" s="149"/>
      <c r="B397" s="105" t="s">
        <v>244</v>
      </c>
      <c r="C397" s="82"/>
      <c r="D397" s="83"/>
      <c r="E397" s="82">
        <f t="shared" si="96"/>
        <v>25</v>
      </c>
      <c r="F397" s="83">
        <f t="shared" si="96"/>
        <v>0.29070000000000001</v>
      </c>
      <c r="G397" s="82"/>
      <c r="H397" s="83"/>
      <c r="I397" s="82"/>
      <c r="J397" s="83"/>
      <c r="K397" s="84"/>
      <c r="L397" s="85"/>
      <c r="M397" s="84"/>
      <c r="N397" s="85"/>
      <c r="O397" s="84">
        <f t="shared" si="97"/>
        <v>640</v>
      </c>
      <c r="P397" s="85">
        <f t="shared" si="97"/>
        <v>0.3891</v>
      </c>
      <c r="Q397" s="84"/>
      <c r="R397" s="85"/>
      <c r="S397" s="84"/>
      <c r="T397" s="86"/>
      <c r="V397" s="59" t="s">
        <v>244</v>
      </c>
      <c r="W397" s="59">
        <v>0</v>
      </c>
      <c r="X397" s="60">
        <v>0</v>
      </c>
      <c r="Y397" s="59">
        <v>25</v>
      </c>
      <c r="Z397" s="60">
        <v>0.29070000000000001</v>
      </c>
      <c r="AA397" s="59">
        <v>0</v>
      </c>
      <c r="AB397" s="60">
        <v>0</v>
      </c>
      <c r="AC397" s="59">
        <v>0</v>
      </c>
      <c r="AD397" s="60">
        <v>0</v>
      </c>
      <c r="AE397" s="59">
        <v>0</v>
      </c>
      <c r="AF397" s="60">
        <v>0</v>
      </c>
      <c r="AG397" s="59">
        <v>0</v>
      </c>
      <c r="AH397" s="60">
        <v>0</v>
      </c>
      <c r="AI397" s="59">
        <v>640</v>
      </c>
      <c r="AJ397" s="60">
        <v>0.3891</v>
      </c>
      <c r="AK397" s="59">
        <v>0</v>
      </c>
      <c r="AL397" s="60">
        <v>0</v>
      </c>
      <c r="AM397" s="59">
        <v>0</v>
      </c>
      <c r="AN397" s="60">
        <v>0</v>
      </c>
    </row>
    <row r="398" spans="1:40" ht="18.75">
      <c r="A398" s="149"/>
      <c r="B398" s="106" t="s">
        <v>203</v>
      </c>
      <c r="C398" s="87"/>
      <c r="D398" s="88"/>
      <c r="E398" s="87">
        <f t="shared" si="96"/>
        <v>86</v>
      </c>
      <c r="F398" s="88">
        <f t="shared" si="96"/>
        <v>1</v>
      </c>
      <c r="G398" s="87"/>
      <c r="H398" s="88"/>
      <c r="I398" s="87"/>
      <c r="J398" s="88"/>
      <c r="K398" s="89"/>
      <c r="L398" s="90"/>
      <c r="M398" s="89"/>
      <c r="N398" s="90"/>
      <c r="O398" s="89">
        <f t="shared" si="97"/>
        <v>1645</v>
      </c>
      <c r="P398" s="90">
        <f t="shared" si="97"/>
        <v>1</v>
      </c>
      <c r="Q398" s="89"/>
      <c r="R398" s="90"/>
      <c r="S398" s="89"/>
      <c r="T398" s="91"/>
      <c r="V398" s="59" t="s">
        <v>204</v>
      </c>
      <c r="W398" s="59">
        <v>0</v>
      </c>
      <c r="X398" s="60">
        <v>0</v>
      </c>
      <c r="Y398" s="59">
        <v>86</v>
      </c>
      <c r="Z398" s="60">
        <v>1</v>
      </c>
      <c r="AA398" s="59">
        <v>0</v>
      </c>
      <c r="AB398" s="60">
        <v>0</v>
      </c>
      <c r="AC398" s="59">
        <v>0</v>
      </c>
      <c r="AD398" s="60">
        <v>0</v>
      </c>
      <c r="AE398" s="59">
        <v>0</v>
      </c>
      <c r="AF398" s="60">
        <v>0</v>
      </c>
      <c r="AG398" s="59">
        <v>0</v>
      </c>
      <c r="AH398" s="60">
        <v>0</v>
      </c>
      <c r="AI398" s="59">
        <v>1645</v>
      </c>
      <c r="AJ398" s="60">
        <v>1</v>
      </c>
      <c r="AK398" s="59">
        <v>0</v>
      </c>
      <c r="AL398" s="60">
        <v>0</v>
      </c>
      <c r="AM398" s="59">
        <v>0</v>
      </c>
      <c r="AN398" s="60">
        <v>0</v>
      </c>
    </row>
    <row r="399" spans="1:40" ht="18.75">
      <c r="A399" s="119"/>
      <c r="B399" s="93"/>
      <c r="C399" s="108"/>
      <c r="D399" s="109"/>
      <c r="E399" s="108"/>
      <c r="F399" s="109"/>
      <c r="G399" s="108"/>
      <c r="H399" s="109"/>
      <c r="I399" s="108"/>
      <c r="J399" s="109"/>
      <c r="K399" s="110"/>
      <c r="L399" s="111"/>
      <c r="M399" s="110"/>
      <c r="N399" s="111"/>
      <c r="O399" s="110"/>
      <c r="P399" s="111"/>
      <c r="Q399" s="110"/>
      <c r="R399" s="111"/>
      <c r="S399" s="110"/>
      <c r="T399" s="112"/>
      <c r="V399" s="59"/>
    </row>
    <row r="400" spans="1:40" ht="19.5">
      <c r="A400" s="119"/>
      <c r="B400" s="93"/>
      <c r="C400" s="108"/>
      <c r="D400" s="109"/>
      <c r="E400" s="108"/>
      <c r="F400" s="109"/>
      <c r="G400" s="108"/>
      <c r="H400" s="109"/>
      <c r="I400" s="108"/>
      <c r="J400" s="109"/>
      <c r="K400" s="110"/>
      <c r="L400" s="111"/>
      <c r="M400" s="110"/>
      <c r="N400" s="111"/>
      <c r="O400" s="110"/>
      <c r="P400" s="111"/>
      <c r="Q400" s="110"/>
      <c r="R400" s="111"/>
      <c r="S400" s="110"/>
      <c r="T400" s="112"/>
      <c r="V400" s="58" t="s">
        <v>88</v>
      </c>
      <c r="W400" s="58"/>
      <c r="X400" s="58"/>
      <c r="Y400" s="58"/>
      <c r="Z400" s="58"/>
      <c r="AA400" s="58"/>
      <c r="AB400" s="58"/>
      <c r="AC400" s="58"/>
      <c r="AD400" s="58"/>
      <c r="AE400" s="58"/>
      <c r="AF400" s="58"/>
      <c r="AG400" s="58"/>
      <c r="AH400" s="58"/>
      <c r="AI400" s="58"/>
      <c r="AJ400" s="58"/>
      <c r="AK400" s="58"/>
      <c r="AL400" s="58"/>
      <c r="AM400" s="58"/>
      <c r="AN400" s="58"/>
    </row>
    <row r="401" spans="1:40" ht="15.95" customHeight="1">
      <c r="A401" s="149" t="s">
        <v>258</v>
      </c>
      <c r="B401" s="113" t="s">
        <v>240</v>
      </c>
      <c r="C401" s="114"/>
      <c r="D401" s="115"/>
      <c r="E401" s="114">
        <f t="shared" ref="E401:F406" si="98">Y401</f>
        <v>1</v>
      </c>
      <c r="F401" s="115">
        <f t="shared" si="98"/>
        <v>1.18E-2</v>
      </c>
      <c r="G401" s="114"/>
      <c r="H401" s="115"/>
      <c r="I401" s="114"/>
      <c r="J401" s="115"/>
      <c r="K401" s="116"/>
      <c r="L401" s="117"/>
      <c r="M401" s="116"/>
      <c r="N401" s="117"/>
      <c r="O401" s="116">
        <f t="shared" ref="O401:P406" si="99">AI401</f>
        <v>21</v>
      </c>
      <c r="P401" s="117">
        <f t="shared" si="99"/>
        <v>1.2699999999999999E-2</v>
      </c>
      <c r="Q401" s="116"/>
      <c r="R401" s="117"/>
      <c r="S401" s="116"/>
      <c r="T401" s="118"/>
      <c r="V401" s="59" t="s">
        <v>240</v>
      </c>
      <c r="W401" s="59">
        <v>0</v>
      </c>
      <c r="X401" s="60">
        <v>0</v>
      </c>
      <c r="Y401" s="59">
        <v>1</v>
      </c>
      <c r="Z401" s="60">
        <v>1.18E-2</v>
      </c>
      <c r="AA401" s="59">
        <v>0</v>
      </c>
      <c r="AB401" s="60">
        <v>0</v>
      </c>
      <c r="AC401" s="59">
        <v>0</v>
      </c>
      <c r="AD401" s="60">
        <v>0</v>
      </c>
      <c r="AE401" s="59">
        <v>0</v>
      </c>
      <c r="AF401" s="60">
        <v>0</v>
      </c>
      <c r="AG401" s="59">
        <v>0</v>
      </c>
      <c r="AH401" s="60">
        <v>0</v>
      </c>
      <c r="AI401" s="59">
        <v>21</v>
      </c>
      <c r="AJ401" s="60">
        <v>1.2699999999999999E-2</v>
      </c>
      <c r="AK401" s="59">
        <v>0</v>
      </c>
      <c r="AL401" s="60">
        <v>0</v>
      </c>
      <c r="AM401" s="59">
        <v>0</v>
      </c>
      <c r="AN401" s="60">
        <v>0</v>
      </c>
    </row>
    <row r="402" spans="1:40" ht="18.75">
      <c r="A402" s="149"/>
      <c r="B402" s="105" t="s">
        <v>241</v>
      </c>
      <c r="C402" s="82"/>
      <c r="D402" s="83"/>
      <c r="E402" s="82">
        <f t="shared" si="98"/>
        <v>3</v>
      </c>
      <c r="F402" s="83">
        <f t="shared" si="98"/>
        <v>3.5299999999999998E-2</v>
      </c>
      <c r="G402" s="82"/>
      <c r="H402" s="83"/>
      <c r="I402" s="82"/>
      <c r="J402" s="83"/>
      <c r="K402" s="84"/>
      <c r="L402" s="85"/>
      <c r="M402" s="84"/>
      <c r="N402" s="85"/>
      <c r="O402" s="84">
        <f t="shared" si="99"/>
        <v>44</v>
      </c>
      <c r="P402" s="85">
        <f t="shared" si="99"/>
        <v>2.6700000000000002E-2</v>
      </c>
      <c r="Q402" s="84"/>
      <c r="R402" s="85"/>
      <c r="S402" s="84"/>
      <c r="T402" s="86"/>
      <c r="V402" s="59" t="s">
        <v>241</v>
      </c>
      <c r="W402" s="59">
        <v>0</v>
      </c>
      <c r="X402" s="60">
        <v>0</v>
      </c>
      <c r="Y402" s="59">
        <v>3</v>
      </c>
      <c r="Z402" s="60">
        <v>3.5299999999999998E-2</v>
      </c>
      <c r="AA402" s="59">
        <v>0</v>
      </c>
      <c r="AB402" s="60">
        <v>0</v>
      </c>
      <c r="AC402" s="59">
        <v>0</v>
      </c>
      <c r="AD402" s="60">
        <v>0</v>
      </c>
      <c r="AE402" s="59">
        <v>0</v>
      </c>
      <c r="AF402" s="60">
        <v>0</v>
      </c>
      <c r="AG402" s="59">
        <v>0</v>
      </c>
      <c r="AH402" s="60">
        <v>0</v>
      </c>
      <c r="AI402" s="59">
        <v>44</v>
      </c>
      <c r="AJ402" s="60">
        <v>2.6700000000000002E-2</v>
      </c>
      <c r="AK402" s="59">
        <v>0</v>
      </c>
      <c r="AL402" s="60">
        <v>0</v>
      </c>
      <c r="AM402" s="59">
        <v>0</v>
      </c>
      <c r="AN402" s="60">
        <v>0</v>
      </c>
    </row>
    <row r="403" spans="1:40" ht="18.75">
      <c r="A403" s="149"/>
      <c r="B403" s="105" t="s">
        <v>242</v>
      </c>
      <c r="C403" s="82"/>
      <c r="D403" s="83"/>
      <c r="E403" s="82">
        <f t="shared" si="98"/>
        <v>7</v>
      </c>
      <c r="F403" s="83">
        <f t="shared" si="98"/>
        <v>8.2400000000000001E-2</v>
      </c>
      <c r="G403" s="82"/>
      <c r="H403" s="83"/>
      <c r="I403" s="82"/>
      <c r="J403" s="83"/>
      <c r="K403" s="84"/>
      <c r="L403" s="85"/>
      <c r="M403" s="84"/>
      <c r="N403" s="85"/>
      <c r="O403" s="84">
        <f t="shared" si="99"/>
        <v>153</v>
      </c>
      <c r="P403" s="85">
        <f t="shared" si="99"/>
        <v>9.2700000000000005E-2</v>
      </c>
      <c r="Q403" s="84"/>
      <c r="R403" s="85"/>
      <c r="S403" s="84"/>
      <c r="T403" s="86"/>
      <c r="V403" s="59" t="s">
        <v>242</v>
      </c>
      <c r="W403" s="59">
        <v>0</v>
      </c>
      <c r="X403" s="60">
        <v>0</v>
      </c>
      <c r="Y403" s="59">
        <v>7</v>
      </c>
      <c r="Z403" s="60">
        <v>8.2400000000000001E-2</v>
      </c>
      <c r="AA403" s="59">
        <v>0</v>
      </c>
      <c r="AB403" s="60">
        <v>0</v>
      </c>
      <c r="AC403" s="59">
        <v>0</v>
      </c>
      <c r="AD403" s="60">
        <v>0</v>
      </c>
      <c r="AE403" s="59">
        <v>0</v>
      </c>
      <c r="AF403" s="60">
        <v>0</v>
      </c>
      <c r="AG403" s="59">
        <v>0</v>
      </c>
      <c r="AH403" s="60">
        <v>0</v>
      </c>
      <c r="AI403" s="59">
        <v>153</v>
      </c>
      <c r="AJ403" s="60">
        <v>9.2700000000000005E-2</v>
      </c>
      <c r="AK403" s="59">
        <v>0</v>
      </c>
      <c r="AL403" s="60">
        <v>0</v>
      </c>
      <c r="AM403" s="59">
        <v>0</v>
      </c>
      <c r="AN403" s="60">
        <v>0</v>
      </c>
    </row>
    <row r="404" spans="1:40" ht="18.75">
      <c r="A404" s="149"/>
      <c r="B404" s="105" t="s">
        <v>243</v>
      </c>
      <c r="C404" s="82"/>
      <c r="D404" s="83"/>
      <c r="E404" s="82">
        <f t="shared" si="98"/>
        <v>11</v>
      </c>
      <c r="F404" s="83">
        <f t="shared" si="98"/>
        <v>0.12939999999999999</v>
      </c>
      <c r="G404" s="82"/>
      <c r="H404" s="83"/>
      <c r="I404" s="82"/>
      <c r="J404" s="83"/>
      <c r="K404" s="84"/>
      <c r="L404" s="85"/>
      <c r="M404" s="84"/>
      <c r="N404" s="85"/>
      <c r="O404" s="84">
        <f t="shared" si="99"/>
        <v>397</v>
      </c>
      <c r="P404" s="85">
        <f t="shared" si="99"/>
        <v>0.24049999999999999</v>
      </c>
      <c r="Q404" s="84"/>
      <c r="R404" s="85"/>
      <c r="S404" s="84"/>
      <c r="T404" s="86"/>
      <c r="V404" s="59" t="s">
        <v>243</v>
      </c>
      <c r="W404" s="59">
        <v>0</v>
      </c>
      <c r="X404" s="60">
        <v>0</v>
      </c>
      <c r="Y404" s="59">
        <v>11</v>
      </c>
      <c r="Z404" s="60">
        <v>0.12939999999999999</v>
      </c>
      <c r="AA404" s="59">
        <v>0</v>
      </c>
      <c r="AB404" s="60">
        <v>0</v>
      </c>
      <c r="AC404" s="59">
        <v>0</v>
      </c>
      <c r="AD404" s="60">
        <v>0</v>
      </c>
      <c r="AE404" s="59">
        <v>0</v>
      </c>
      <c r="AF404" s="60">
        <v>0</v>
      </c>
      <c r="AG404" s="59">
        <v>0</v>
      </c>
      <c r="AH404" s="60">
        <v>0</v>
      </c>
      <c r="AI404" s="59">
        <v>397</v>
      </c>
      <c r="AJ404" s="60">
        <v>0.24049999999999999</v>
      </c>
      <c r="AK404" s="59">
        <v>0</v>
      </c>
      <c r="AL404" s="60">
        <v>0</v>
      </c>
      <c r="AM404" s="59">
        <v>0</v>
      </c>
      <c r="AN404" s="60">
        <v>0</v>
      </c>
    </row>
    <row r="405" spans="1:40" ht="18.75">
      <c r="A405" s="149"/>
      <c r="B405" s="105" t="s">
        <v>244</v>
      </c>
      <c r="C405" s="82"/>
      <c r="D405" s="83"/>
      <c r="E405" s="82">
        <f t="shared" si="98"/>
        <v>63</v>
      </c>
      <c r="F405" s="83">
        <f t="shared" si="98"/>
        <v>0.74119999999999997</v>
      </c>
      <c r="G405" s="82"/>
      <c r="H405" s="83"/>
      <c r="I405" s="82"/>
      <c r="J405" s="83"/>
      <c r="K405" s="84"/>
      <c r="L405" s="85"/>
      <c r="M405" s="84"/>
      <c r="N405" s="85"/>
      <c r="O405" s="84">
        <f t="shared" si="99"/>
        <v>1036</v>
      </c>
      <c r="P405" s="85">
        <f t="shared" si="99"/>
        <v>0.62749999999999995</v>
      </c>
      <c r="Q405" s="84"/>
      <c r="R405" s="85"/>
      <c r="S405" s="84"/>
      <c r="T405" s="86"/>
      <c r="V405" s="59" t="s">
        <v>244</v>
      </c>
      <c r="W405" s="59">
        <v>0</v>
      </c>
      <c r="X405" s="60">
        <v>0</v>
      </c>
      <c r="Y405" s="59">
        <v>63</v>
      </c>
      <c r="Z405" s="60">
        <v>0.74119999999999997</v>
      </c>
      <c r="AA405" s="59">
        <v>0</v>
      </c>
      <c r="AB405" s="60">
        <v>0</v>
      </c>
      <c r="AC405" s="59">
        <v>0</v>
      </c>
      <c r="AD405" s="60">
        <v>0</v>
      </c>
      <c r="AE405" s="59">
        <v>0</v>
      </c>
      <c r="AF405" s="60">
        <v>0</v>
      </c>
      <c r="AG405" s="59">
        <v>0</v>
      </c>
      <c r="AH405" s="60">
        <v>0</v>
      </c>
      <c r="AI405" s="59">
        <v>1036</v>
      </c>
      <c r="AJ405" s="60">
        <v>0.62749999999999995</v>
      </c>
      <c r="AK405" s="59">
        <v>0</v>
      </c>
      <c r="AL405" s="60">
        <v>0</v>
      </c>
      <c r="AM405" s="59">
        <v>0</v>
      </c>
      <c r="AN405" s="60">
        <v>0</v>
      </c>
    </row>
    <row r="406" spans="1:40" ht="18.75">
      <c r="A406" s="149"/>
      <c r="B406" s="106" t="s">
        <v>203</v>
      </c>
      <c r="C406" s="87"/>
      <c r="D406" s="88"/>
      <c r="E406" s="87">
        <f t="shared" si="98"/>
        <v>85</v>
      </c>
      <c r="F406" s="88">
        <f t="shared" si="98"/>
        <v>1</v>
      </c>
      <c r="G406" s="87"/>
      <c r="H406" s="88"/>
      <c r="I406" s="87"/>
      <c r="J406" s="88"/>
      <c r="K406" s="89"/>
      <c r="L406" s="90"/>
      <c r="M406" s="89"/>
      <c r="N406" s="90"/>
      <c r="O406" s="89">
        <f t="shared" si="99"/>
        <v>1651</v>
      </c>
      <c r="P406" s="90">
        <f t="shared" si="99"/>
        <v>1</v>
      </c>
      <c r="Q406" s="89"/>
      <c r="R406" s="90"/>
      <c r="S406" s="89"/>
      <c r="T406" s="91"/>
      <c r="V406" s="59" t="s">
        <v>204</v>
      </c>
      <c r="W406" s="59">
        <v>0</v>
      </c>
      <c r="X406" s="60">
        <v>0</v>
      </c>
      <c r="Y406" s="59">
        <v>85</v>
      </c>
      <c r="Z406" s="60">
        <v>1</v>
      </c>
      <c r="AA406" s="59">
        <v>0</v>
      </c>
      <c r="AB406" s="60">
        <v>0</v>
      </c>
      <c r="AC406" s="59">
        <v>0</v>
      </c>
      <c r="AD406" s="60">
        <v>0</v>
      </c>
      <c r="AE406" s="59">
        <v>0</v>
      </c>
      <c r="AF406" s="60">
        <v>0</v>
      </c>
      <c r="AG406" s="59">
        <v>0</v>
      </c>
      <c r="AH406" s="60">
        <v>0</v>
      </c>
      <c r="AI406" s="59">
        <v>1651</v>
      </c>
      <c r="AJ406" s="60">
        <v>1</v>
      </c>
      <c r="AK406" s="59">
        <v>0</v>
      </c>
      <c r="AL406" s="60">
        <v>0</v>
      </c>
      <c r="AM406" s="59">
        <v>0</v>
      </c>
      <c r="AN406" s="60">
        <v>0</v>
      </c>
    </row>
    <row r="407" spans="1:40" ht="18.75">
      <c r="A407" s="119"/>
      <c r="B407" s="93"/>
      <c r="C407" s="108"/>
      <c r="D407" s="109"/>
      <c r="E407" s="108"/>
      <c r="F407" s="109"/>
      <c r="G407" s="108"/>
      <c r="H407" s="109"/>
      <c r="I407" s="108"/>
      <c r="J407" s="109"/>
      <c r="K407" s="110"/>
      <c r="L407" s="111"/>
      <c r="M407" s="110"/>
      <c r="N407" s="111"/>
      <c r="O407" s="110"/>
      <c r="P407" s="111"/>
      <c r="Q407" s="110"/>
      <c r="R407" s="111"/>
      <c r="S407" s="110"/>
      <c r="T407" s="112"/>
      <c r="V407" s="59"/>
    </row>
    <row r="408" spans="1:40" ht="19.5">
      <c r="A408" s="119"/>
      <c r="B408" s="93"/>
      <c r="C408" s="108"/>
      <c r="D408" s="109"/>
      <c r="E408" s="108"/>
      <c r="F408" s="109"/>
      <c r="G408" s="108"/>
      <c r="H408" s="109"/>
      <c r="I408" s="108"/>
      <c r="J408" s="109"/>
      <c r="K408" s="110"/>
      <c r="L408" s="111"/>
      <c r="M408" s="110"/>
      <c r="N408" s="111"/>
      <c r="O408" s="110"/>
      <c r="P408" s="111"/>
      <c r="Q408" s="110"/>
      <c r="R408" s="111"/>
      <c r="S408" s="110"/>
      <c r="T408" s="112"/>
      <c r="V408" s="58" t="s">
        <v>89</v>
      </c>
      <c r="W408" s="58"/>
      <c r="X408" s="58"/>
      <c r="Y408" s="58"/>
      <c r="Z408" s="58"/>
      <c r="AA408" s="58"/>
      <c r="AB408" s="58"/>
      <c r="AC408" s="58"/>
      <c r="AD408" s="58"/>
      <c r="AE408" s="58"/>
      <c r="AF408" s="58"/>
      <c r="AG408" s="58"/>
      <c r="AH408" s="58"/>
      <c r="AI408" s="58"/>
      <c r="AJ408" s="58"/>
      <c r="AK408" s="58"/>
      <c r="AL408" s="58"/>
      <c r="AM408" s="58"/>
      <c r="AN408" s="58"/>
    </row>
    <row r="409" spans="1:40" ht="15.95" customHeight="1">
      <c r="A409" s="149" t="s">
        <v>255</v>
      </c>
      <c r="B409" s="113" t="s">
        <v>240</v>
      </c>
      <c r="C409" s="114"/>
      <c r="D409" s="115"/>
      <c r="E409" s="114">
        <f t="shared" ref="E409:F414" si="100">Y409</f>
        <v>0</v>
      </c>
      <c r="F409" s="115">
        <f t="shared" si="100"/>
        <v>0</v>
      </c>
      <c r="G409" s="114"/>
      <c r="H409" s="115"/>
      <c r="I409" s="114"/>
      <c r="J409" s="115"/>
      <c r="K409" s="116"/>
      <c r="L409" s="117"/>
      <c r="M409" s="116"/>
      <c r="N409" s="117"/>
      <c r="O409" s="116">
        <f t="shared" ref="O409:P414" si="101">AI409</f>
        <v>18</v>
      </c>
      <c r="P409" s="117">
        <f t="shared" si="101"/>
        <v>1.0800000000000001E-2</v>
      </c>
      <c r="Q409" s="116"/>
      <c r="R409" s="117"/>
      <c r="S409" s="116"/>
      <c r="T409" s="118"/>
      <c r="V409" s="59" t="s">
        <v>240</v>
      </c>
      <c r="W409" s="59">
        <v>0</v>
      </c>
      <c r="X409" s="60">
        <v>0</v>
      </c>
      <c r="Y409" s="59">
        <v>0</v>
      </c>
      <c r="Z409" s="60">
        <v>0</v>
      </c>
      <c r="AA409" s="59">
        <v>0</v>
      </c>
      <c r="AB409" s="60">
        <v>0</v>
      </c>
      <c r="AC409" s="59">
        <v>0</v>
      </c>
      <c r="AD409" s="60">
        <v>0</v>
      </c>
      <c r="AE409" s="59">
        <v>0</v>
      </c>
      <c r="AF409" s="60">
        <v>0</v>
      </c>
      <c r="AG409" s="59">
        <v>0</v>
      </c>
      <c r="AH409" s="60">
        <v>0</v>
      </c>
      <c r="AI409" s="59">
        <v>18</v>
      </c>
      <c r="AJ409" s="60">
        <v>1.0800000000000001E-2</v>
      </c>
      <c r="AK409" s="59">
        <v>0</v>
      </c>
      <c r="AL409" s="60">
        <v>0</v>
      </c>
      <c r="AM409" s="59">
        <v>0</v>
      </c>
      <c r="AN409" s="60">
        <v>0</v>
      </c>
    </row>
    <row r="410" spans="1:40" ht="18.75">
      <c r="A410" s="149"/>
      <c r="B410" s="105" t="s">
        <v>241</v>
      </c>
      <c r="C410" s="82"/>
      <c r="D410" s="83"/>
      <c r="E410" s="82">
        <f t="shared" si="100"/>
        <v>3</v>
      </c>
      <c r="F410" s="83">
        <f t="shared" si="100"/>
        <v>3.5299999999999998E-2</v>
      </c>
      <c r="G410" s="82"/>
      <c r="H410" s="83"/>
      <c r="I410" s="82"/>
      <c r="J410" s="83"/>
      <c r="K410" s="84"/>
      <c r="L410" s="85"/>
      <c r="M410" s="84"/>
      <c r="N410" s="85"/>
      <c r="O410" s="84">
        <f t="shared" si="101"/>
        <v>31</v>
      </c>
      <c r="P410" s="85">
        <f t="shared" si="101"/>
        <v>1.8700000000000001E-2</v>
      </c>
      <c r="Q410" s="84"/>
      <c r="R410" s="85"/>
      <c r="S410" s="84"/>
      <c r="T410" s="86"/>
      <c r="V410" s="59" t="s">
        <v>241</v>
      </c>
      <c r="W410" s="59">
        <v>0</v>
      </c>
      <c r="X410" s="60">
        <v>0</v>
      </c>
      <c r="Y410" s="59">
        <v>3</v>
      </c>
      <c r="Z410" s="60">
        <v>3.5299999999999998E-2</v>
      </c>
      <c r="AA410" s="59">
        <v>0</v>
      </c>
      <c r="AB410" s="60">
        <v>0</v>
      </c>
      <c r="AC410" s="59">
        <v>0</v>
      </c>
      <c r="AD410" s="60">
        <v>0</v>
      </c>
      <c r="AE410" s="59">
        <v>0</v>
      </c>
      <c r="AF410" s="60">
        <v>0</v>
      </c>
      <c r="AG410" s="59">
        <v>0</v>
      </c>
      <c r="AH410" s="60">
        <v>0</v>
      </c>
      <c r="AI410" s="59">
        <v>31</v>
      </c>
      <c r="AJ410" s="60">
        <v>1.8700000000000001E-2</v>
      </c>
      <c r="AK410" s="59">
        <v>0</v>
      </c>
      <c r="AL410" s="60">
        <v>0</v>
      </c>
      <c r="AM410" s="59">
        <v>0</v>
      </c>
      <c r="AN410" s="60">
        <v>0</v>
      </c>
    </row>
    <row r="411" spans="1:40" ht="18.75">
      <c r="A411" s="149"/>
      <c r="B411" s="105" t="s">
        <v>242</v>
      </c>
      <c r="C411" s="82"/>
      <c r="D411" s="83"/>
      <c r="E411" s="82">
        <f t="shared" si="100"/>
        <v>11</v>
      </c>
      <c r="F411" s="83">
        <f t="shared" si="100"/>
        <v>0.12939999999999999</v>
      </c>
      <c r="G411" s="82"/>
      <c r="H411" s="83"/>
      <c r="I411" s="82"/>
      <c r="J411" s="83"/>
      <c r="K411" s="84"/>
      <c r="L411" s="85"/>
      <c r="M411" s="84"/>
      <c r="N411" s="85"/>
      <c r="O411" s="84">
        <f t="shared" si="101"/>
        <v>134</v>
      </c>
      <c r="P411" s="85">
        <f t="shared" si="101"/>
        <v>8.0699999999999994E-2</v>
      </c>
      <c r="Q411" s="84"/>
      <c r="R411" s="85"/>
      <c r="S411" s="84"/>
      <c r="T411" s="86"/>
      <c r="V411" s="59" t="s">
        <v>242</v>
      </c>
      <c r="W411" s="59">
        <v>0</v>
      </c>
      <c r="X411" s="60">
        <v>0</v>
      </c>
      <c r="Y411" s="59">
        <v>11</v>
      </c>
      <c r="Z411" s="60">
        <v>0.12939999999999999</v>
      </c>
      <c r="AA411" s="59">
        <v>0</v>
      </c>
      <c r="AB411" s="60">
        <v>0</v>
      </c>
      <c r="AC411" s="59">
        <v>0</v>
      </c>
      <c r="AD411" s="60">
        <v>0</v>
      </c>
      <c r="AE411" s="59">
        <v>0</v>
      </c>
      <c r="AF411" s="60">
        <v>0</v>
      </c>
      <c r="AG411" s="59">
        <v>0</v>
      </c>
      <c r="AH411" s="60">
        <v>0</v>
      </c>
      <c r="AI411" s="59">
        <v>134</v>
      </c>
      <c r="AJ411" s="60">
        <v>8.0699999999999994E-2</v>
      </c>
      <c r="AK411" s="59">
        <v>0</v>
      </c>
      <c r="AL411" s="60">
        <v>0</v>
      </c>
      <c r="AM411" s="59">
        <v>0</v>
      </c>
      <c r="AN411" s="60">
        <v>0</v>
      </c>
    </row>
    <row r="412" spans="1:40" ht="18.75">
      <c r="A412" s="149"/>
      <c r="B412" s="105" t="s">
        <v>243</v>
      </c>
      <c r="C412" s="82"/>
      <c r="D412" s="83"/>
      <c r="E412" s="82">
        <f t="shared" si="100"/>
        <v>26</v>
      </c>
      <c r="F412" s="83">
        <f t="shared" si="100"/>
        <v>0.30590000000000001</v>
      </c>
      <c r="G412" s="82"/>
      <c r="H412" s="83"/>
      <c r="I412" s="82"/>
      <c r="J412" s="83"/>
      <c r="K412" s="84"/>
      <c r="L412" s="85"/>
      <c r="M412" s="84"/>
      <c r="N412" s="85"/>
      <c r="O412" s="84">
        <f t="shared" si="101"/>
        <v>515</v>
      </c>
      <c r="P412" s="85">
        <f t="shared" si="101"/>
        <v>0.31019999999999998</v>
      </c>
      <c r="Q412" s="84"/>
      <c r="R412" s="85"/>
      <c r="S412" s="84"/>
      <c r="T412" s="86"/>
      <c r="V412" s="59" t="s">
        <v>243</v>
      </c>
      <c r="W412" s="59">
        <v>0</v>
      </c>
      <c r="X412" s="60">
        <v>0</v>
      </c>
      <c r="Y412" s="59">
        <v>26</v>
      </c>
      <c r="Z412" s="60">
        <v>0.30590000000000001</v>
      </c>
      <c r="AA412" s="59">
        <v>0</v>
      </c>
      <c r="AB412" s="60">
        <v>0</v>
      </c>
      <c r="AC412" s="59">
        <v>0</v>
      </c>
      <c r="AD412" s="60">
        <v>0</v>
      </c>
      <c r="AE412" s="59">
        <v>0</v>
      </c>
      <c r="AF412" s="60">
        <v>0</v>
      </c>
      <c r="AG412" s="59">
        <v>0</v>
      </c>
      <c r="AH412" s="60">
        <v>0</v>
      </c>
      <c r="AI412" s="59">
        <v>515</v>
      </c>
      <c r="AJ412" s="60">
        <v>0.31019999999999998</v>
      </c>
      <c r="AK412" s="59">
        <v>0</v>
      </c>
      <c r="AL412" s="60">
        <v>0</v>
      </c>
      <c r="AM412" s="59">
        <v>0</v>
      </c>
      <c r="AN412" s="60">
        <v>0</v>
      </c>
    </row>
    <row r="413" spans="1:40" ht="18.75">
      <c r="A413" s="149"/>
      <c r="B413" s="105" t="s">
        <v>244</v>
      </c>
      <c r="C413" s="82"/>
      <c r="D413" s="83"/>
      <c r="E413" s="82">
        <f t="shared" si="100"/>
        <v>45</v>
      </c>
      <c r="F413" s="83">
        <f t="shared" si="100"/>
        <v>0.52939999999999998</v>
      </c>
      <c r="G413" s="82"/>
      <c r="H413" s="83"/>
      <c r="I413" s="82"/>
      <c r="J413" s="83"/>
      <c r="K413" s="84"/>
      <c r="L413" s="85"/>
      <c r="M413" s="84"/>
      <c r="N413" s="85"/>
      <c r="O413" s="84">
        <f t="shared" si="101"/>
        <v>962</v>
      </c>
      <c r="P413" s="85">
        <f t="shared" si="101"/>
        <v>0.57950000000000002</v>
      </c>
      <c r="Q413" s="84"/>
      <c r="R413" s="85"/>
      <c r="S413" s="84"/>
      <c r="T413" s="86"/>
      <c r="V413" s="59" t="s">
        <v>244</v>
      </c>
      <c r="W413" s="59">
        <v>0</v>
      </c>
      <c r="X413" s="60">
        <v>0</v>
      </c>
      <c r="Y413" s="59">
        <v>45</v>
      </c>
      <c r="Z413" s="60">
        <v>0.52939999999999998</v>
      </c>
      <c r="AA413" s="59">
        <v>0</v>
      </c>
      <c r="AB413" s="60">
        <v>0</v>
      </c>
      <c r="AC413" s="59">
        <v>0</v>
      </c>
      <c r="AD413" s="60">
        <v>0</v>
      </c>
      <c r="AE413" s="59">
        <v>0</v>
      </c>
      <c r="AF413" s="60">
        <v>0</v>
      </c>
      <c r="AG413" s="59">
        <v>0</v>
      </c>
      <c r="AH413" s="60">
        <v>0</v>
      </c>
      <c r="AI413" s="59">
        <v>962</v>
      </c>
      <c r="AJ413" s="60">
        <v>0.57950000000000002</v>
      </c>
      <c r="AK413" s="59">
        <v>0</v>
      </c>
      <c r="AL413" s="60">
        <v>0</v>
      </c>
      <c r="AM413" s="59">
        <v>0</v>
      </c>
      <c r="AN413" s="60">
        <v>0</v>
      </c>
    </row>
    <row r="414" spans="1:40" ht="18.75">
      <c r="A414" s="149"/>
      <c r="B414" s="106" t="s">
        <v>203</v>
      </c>
      <c r="C414" s="87"/>
      <c r="D414" s="88"/>
      <c r="E414" s="87">
        <f t="shared" si="100"/>
        <v>85</v>
      </c>
      <c r="F414" s="88">
        <f t="shared" si="100"/>
        <v>1</v>
      </c>
      <c r="G414" s="87"/>
      <c r="H414" s="88"/>
      <c r="I414" s="87"/>
      <c r="J414" s="88"/>
      <c r="K414" s="89"/>
      <c r="L414" s="90"/>
      <c r="M414" s="89"/>
      <c r="N414" s="90"/>
      <c r="O414" s="89">
        <f t="shared" si="101"/>
        <v>1660</v>
      </c>
      <c r="P414" s="90">
        <f t="shared" si="101"/>
        <v>1</v>
      </c>
      <c r="Q414" s="89"/>
      <c r="R414" s="90"/>
      <c r="S414" s="89"/>
      <c r="T414" s="91"/>
      <c r="V414" s="59" t="s">
        <v>204</v>
      </c>
      <c r="W414" s="59">
        <v>0</v>
      </c>
      <c r="X414" s="60">
        <v>0</v>
      </c>
      <c r="Y414" s="59">
        <v>85</v>
      </c>
      <c r="Z414" s="60">
        <v>1</v>
      </c>
      <c r="AA414" s="59">
        <v>0</v>
      </c>
      <c r="AB414" s="60">
        <v>0</v>
      </c>
      <c r="AC414" s="59">
        <v>0</v>
      </c>
      <c r="AD414" s="60">
        <v>0</v>
      </c>
      <c r="AE414" s="59">
        <v>0</v>
      </c>
      <c r="AF414" s="60">
        <v>0</v>
      </c>
      <c r="AG414" s="59">
        <v>0</v>
      </c>
      <c r="AH414" s="60">
        <v>0</v>
      </c>
      <c r="AI414" s="59">
        <v>1660</v>
      </c>
      <c r="AJ414" s="60">
        <v>1</v>
      </c>
      <c r="AK414" s="59">
        <v>0</v>
      </c>
      <c r="AL414" s="60">
        <v>0</v>
      </c>
      <c r="AM414" s="59">
        <v>0</v>
      </c>
      <c r="AN414" s="60">
        <v>0</v>
      </c>
    </row>
    <row r="415" spans="1:40" ht="18.75">
      <c r="A415" s="61"/>
      <c r="C415" s="94"/>
      <c r="D415" s="95"/>
      <c r="E415" s="94"/>
      <c r="F415" s="95"/>
      <c r="G415" s="94"/>
      <c r="H415" s="95"/>
      <c r="I415" s="94"/>
      <c r="J415" s="95"/>
      <c r="K415" s="96"/>
      <c r="L415" s="97"/>
      <c r="M415" s="96"/>
      <c r="N415" s="97"/>
      <c r="O415" s="96"/>
      <c r="P415" s="97"/>
      <c r="Q415" s="96"/>
      <c r="R415" s="97"/>
      <c r="S415" s="96"/>
      <c r="T415" s="98"/>
      <c r="V415" s="59"/>
    </row>
    <row r="416" spans="1:40" ht="24.95" customHeight="1">
      <c r="A416" s="99" t="s">
        <v>260</v>
      </c>
      <c r="B416" s="124"/>
      <c r="C416" s="125"/>
      <c r="D416" s="126"/>
      <c r="E416" s="125"/>
      <c r="F416" s="126"/>
      <c r="G416" s="125"/>
      <c r="H416" s="126"/>
      <c r="I416" s="125"/>
      <c r="J416" s="126"/>
      <c r="K416" s="125"/>
      <c r="L416" s="126"/>
      <c r="M416" s="125"/>
      <c r="N416" s="126"/>
      <c r="O416" s="125"/>
      <c r="P416" s="126"/>
      <c r="Q416" s="125"/>
      <c r="R416" s="126"/>
      <c r="S416" s="125"/>
      <c r="T416" s="127"/>
      <c r="V416" s="58" t="s">
        <v>48</v>
      </c>
      <c r="W416" s="58"/>
      <c r="X416" s="58"/>
      <c r="Y416" s="58"/>
      <c r="Z416" s="58"/>
      <c r="AA416" s="58"/>
      <c r="AB416" s="58"/>
      <c r="AC416" s="58"/>
      <c r="AD416" s="58"/>
      <c r="AE416" s="58"/>
      <c r="AF416" s="58"/>
      <c r="AG416" s="58"/>
      <c r="AH416" s="58"/>
      <c r="AI416" s="58"/>
      <c r="AJ416" s="58"/>
      <c r="AK416" s="58"/>
      <c r="AL416" s="58"/>
      <c r="AM416" s="58"/>
      <c r="AN416" s="58"/>
    </row>
    <row r="417" spans="1:40" ht="18.75">
      <c r="A417" s="149" t="s">
        <v>261</v>
      </c>
      <c r="B417" s="104" t="s">
        <v>208</v>
      </c>
      <c r="C417" s="77">
        <f t="shared" ref="C417:R422" si="102">W417</f>
        <v>0</v>
      </c>
      <c r="D417" s="78">
        <f t="shared" si="102"/>
        <v>0</v>
      </c>
      <c r="E417" s="77">
        <f t="shared" si="102"/>
        <v>0</v>
      </c>
      <c r="F417" s="78">
        <f t="shared" si="102"/>
        <v>0</v>
      </c>
      <c r="G417" s="77">
        <f t="shared" si="102"/>
        <v>2</v>
      </c>
      <c r="H417" s="78">
        <f t="shared" si="102"/>
        <v>1.38E-2</v>
      </c>
      <c r="I417" s="77">
        <f t="shared" si="102"/>
        <v>0</v>
      </c>
      <c r="J417" s="78">
        <f t="shared" si="102"/>
        <v>0</v>
      </c>
      <c r="K417" s="79">
        <f t="shared" si="102"/>
        <v>42</v>
      </c>
      <c r="L417" s="80">
        <f t="shared" si="102"/>
        <v>9.9000000000000008E-3</v>
      </c>
      <c r="M417" s="79">
        <f t="shared" si="102"/>
        <v>11</v>
      </c>
      <c r="N417" s="80">
        <f t="shared" si="102"/>
        <v>1.55E-2</v>
      </c>
      <c r="O417" s="79">
        <f t="shared" si="102"/>
        <v>8</v>
      </c>
      <c r="P417" s="80">
        <f t="shared" si="102"/>
        <v>4.8999999999999998E-3</v>
      </c>
      <c r="Q417" s="79">
        <f t="shared" si="102"/>
        <v>20</v>
      </c>
      <c r="R417" s="80">
        <f t="shared" si="102"/>
        <v>8.3000000000000001E-3</v>
      </c>
      <c r="S417" s="79">
        <f t="shared" ref="K417:T422" si="103">AM417</f>
        <v>3</v>
      </c>
      <c r="T417" s="81">
        <f t="shared" si="103"/>
        <v>7.9000000000000008E-3</v>
      </c>
      <c r="V417" s="59" t="s">
        <v>208</v>
      </c>
      <c r="W417" s="59">
        <v>0</v>
      </c>
      <c r="X417" s="60">
        <v>0</v>
      </c>
      <c r="Y417" s="59">
        <v>0</v>
      </c>
      <c r="Z417" s="60">
        <v>0</v>
      </c>
      <c r="AA417" s="59">
        <v>2</v>
      </c>
      <c r="AB417" s="60">
        <v>1.38E-2</v>
      </c>
      <c r="AC417" s="59">
        <v>0</v>
      </c>
      <c r="AD417" s="60">
        <v>0</v>
      </c>
      <c r="AE417" s="59">
        <v>42</v>
      </c>
      <c r="AF417" s="60">
        <v>9.9000000000000008E-3</v>
      </c>
      <c r="AG417" s="59">
        <v>11</v>
      </c>
      <c r="AH417" s="60">
        <v>1.55E-2</v>
      </c>
      <c r="AI417" s="59">
        <v>8</v>
      </c>
      <c r="AJ417" s="60">
        <v>4.8999999999999998E-3</v>
      </c>
      <c r="AK417" s="59">
        <v>20</v>
      </c>
      <c r="AL417" s="60">
        <v>8.3000000000000001E-3</v>
      </c>
      <c r="AM417" s="59">
        <v>3</v>
      </c>
      <c r="AN417" s="60">
        <v>7.9000000000000008E-3</v>
      </c>
    </row>
    <row r="418" spans="1:40" ht="18.75">
      <c r="A418" s="149"/>
      <c r="B418" s="105" t="s">
        <v>209</v>
      </c>
      <c r="C418" s="82">
        <f t="shared" si="102"/>
        <v>5</v>
      </c>
      <c r="D418" s="83">
        <f t="shared" si="102"/>
        <v>2.35E-2</v>
      </c>
      <c r="E418" s="82">
        <f t="shared" si="102"/>
        <v>0</v>
      </c>
      <c r="F418" s="83">
        <f t="shared" si="102"/>
        <v>0</v>
      </c>
      <c r="G418" s="82">
        <f t="shared" si="102"/>
        <v>3</v>
      </c>
      <c r="H418" s="83">
        <f t="shared" si="102"/>
        <v>2.07E-2</v>
      </c>
      <c r="I418" s="82">
        <f t="shared" si="102"/>
        <v>0</v>
      </c>
      <c r="J418" s="83">
        <f t="shared" si="102"/>
        <v>0</v>
      </c>
      <c r="K418" s="84">
        <f t="shared" si="103"/>
        <v>80</v>
      </c>
      <c r="L418" s="85">
        <f t="shared" si="103"/>
        <v>1.89E-2</v>
      </c>
      <c r="M418" s="84">
        <f t="shared" si="103"/>
        <v>30</v>
      </c>
      <c r="N418" s="85">
        <f t="shared" si="103"/>
        <v>4.2299999999999997E-2</v>
      </c>
      <c r="O418" s="84">
        <f t="shared" si="103"/>
        <v>23</v>
      </c>
      <c r="P418" s="85">
        <f t="shared" si="103"/>
        <v>1.3899999999999999E-2</v>
      </c>
      <c r="Q418" s="84">
        <f t="shared" si="103"/>
        <v>71</v>
      </c>
      <c r="R418" s="85">
        <f t="shared" si="103"/>
        <v>2.9399999999999999E-2</v>
      </c>
      <c r="S418" s="84">
        <f t="shared" si="103"/>
        <v>9</v>
      </c>
      <c r="T418" s="86">
        <f t="shared" si="103"/>
        <v>2.3599999999999999E-2</v>
      </c>
      <c r="V418" s="59" t="s">
        <v>209</v>
      </c>
      <c r="W418" s="59">
        <v>5</v>
      </c>
      <c r="X418" s="60">
        <v>2.35E-2</v>
      </c>
      <c r="Y418" s="59">
        <v>0</v>
      </c>
      <c r="Z418" s="60">
        <v>0</v>
      </c>
      <c r="AA418" s="59">
        <v>3</v>
      </c>
      <c r="AB418" s="60">
        <v>2.07E-2</v>
      </c>
      <c r="AC418" s="59">
        <v>0</v>
      </c>
      <c r="AD418" s="60">
        <v>0</v>
      </c>
      <c r="AE418" s="59">
        <v>80</v>
      </c>
      <c r="AF418" s="60">
        <v>1.89E-2</v>
      </c>
      <c r="AG418" s="59">
        <v>30</v>
      </c>
      <c r="AH418" s="60">
        <v>4.2299999999999997E-2</v>
      </c>
      <c r="AI418" s="59">
        <v>23</v>
      </c>
      <c r="AJ418" s="60">
        <v>1.3899999999999999E-2</v>
      </c>
      <c r="AK418" s="59">
        <v>71</v>
      </c>
      <c r="AL418" s="60">
        <v>2.9399999999999999E-2</v>
      </c>
      <c r="AM418" s="59">
        <v>9</v>
      </c>
      <c r="AN418" s="60">
        <v>2.3599999999999999E-2</v>
      </c>
    </row>
    <row r="419" spans="1:40" ht="18.75">
      <c r="A419" s="149"/>
      <c r="B419" s="105" t="s">
        <v>210</v>
      </c>
      <c r="C419" s="82">
        <f t="shared" si="102"/>
        <v>14</v>
      </c>
      <c r="D419" s="83">
        <f t="shared" si="102"/>
        <v>6.5699999999999995E-2</v>
      </c>
      <c r="E419" s="82">
        <f t="shared" si="102"/>
        <v>2</v>
      </c>
      <c r="F419" s="83">
        <f t="shared" si="102"/>
        <v>2.35E-2</v>
      </c>
      <c r="G419" s="82">
        <f t="shared" si="102"/>
        <v>23</v>
      </c>
      <c r="H419" s="83">
        <f t="shared" si="102"/>
        <v>0.15859999999999999</v>
      </c>
      <c r="I419" s="82">
        <f t="shared" si="102"/>
        <v>3</v>
      </c>
      <c r="J419" s="83">
        <f t="shared" si="102"/>
        <v>0.25</v>
      </c>
      <c r="K419" s="84">
        <f t="shared" si="103"/>
        <v>338</v>
      </c>
      <c r="L419" s="85">
        <f t="shared" si="103"/>
        <v>0.08</v>
      </c>
      <c r="M419" s="84">
        <f t="shared" si="103"/>
        <v>51</v>
      </c>
      <c r="N419" s="85">
        <f t="shared" si="103"/>
        <v>7.1800000000000003E-2</v>
      </c>
      <c r="O419" s="84">
        <f t="shared" si="103"/>
        <v>101</v>
      </c>
      <c r="P419" s="85">
        <f t="shared" si="103"/>
        <v>6.1199999999999997E-2</v>
      </c>
      <c r="Q419" s="84">
        <f t="shared" si="103"/>
        <v>362</v>
      </c>
      <c r="R419" s="85">
        <f t="shared" si="103"/>
        <v>0.14990000000000001</v>
      </c>
      <c r="S419" s="84">
        <f t="shared" si="103"/>
        <v>26</v>
      </c>
      <c r="T419" s="86">
        <f t="shared" si="103"/>
        <v>6.8199999999999997E-2</v>
      </c>
      <c r="V419" s="59" t="s">
        <v>210</v>
      </c>
      <c r="W419" s="59">
        <v>14</v>
      </c>
      <c r="X419" s="60">
        <v>6.5699999999999995E-2</v>
      </c>
      <c r="Y419" s="59">
        <v>2</v>
      </c>
      <c r="Z419" s="60">
        <v>2.35E-2</v>
      </c>
      <c r="AA419" s="59">
        <v>23</v>
      </c>
      <c r="AB419" s="60">
        <v>0.15859999999999999</v>
      </c>
      <c r="AC419" s="59">
        <v>3</v>
      </c>
      <c r="AD419" s="60">
        <v>0.25</v>
      </c>
      <c r="AE419" s="59">
        <v>338</v>
      </c>
      <c r="AF419" s="60">
        <v>0.08</v>
      </c>
      <c r="AG419" s="59">
        <v>51</v>
      </c>
      <c r="AH419" s="60">
        <v>7.1800000000000003E-2</v>
      </c>
      <c r="AI419" s="59">
        <v>101</v>
      </c>
      <c r="AJ419" s="60">
        <v>6.1199999999999997E-2</v>
      </c>
      <c r="AK419" s="59">
        <v>362</v>
      </c>
      <c r="AL419" s="60">
        <v>0.14990000000000001</v>
      </c>
      <c r="AM419" s="59">
        <v>26</v>
      </c>
      <c r="AN419" s="60">
        <v>6.8199999999999997E-2</v>
      </c>
    </row>
    <row r="420" spans="1:40" ht="18.75">
      <c r="A420" s="149"/>
      <c r="B420" s="105" t="s">
        <v>211</v>
      </c>
      <c r="C420" s="82">
        <f t="shared" si="102"/>
        <v>84</v>
      </c>
      <c r="D420" s="83">
        <f t="shared" si="102"/>
        <v>0.39439999999999997</v>
      </c>
      <c r="E420" s="82">
        <f t="shared" si="102"/>
        <v>31</v>
      </c>
      <c r="F420" s="83">
        <f t="shared" si="102"/>
        <v>0.36470000000000002</v>
      </c>
      <c r="G420" s="82">
        <f t="shared" si="102"/>
        <v>70</v>
      </c>
      <c r="H420" s="83">
        <f t="shared" si="102"/>
        <v>0.48280000000000001</v>
      </c>
      <c r="I420" s="82">
        <f t="shared" si="102"/>
        <v>6</v>
      </c>
      <c r="J420" s="83">
        <f t="shared" si="102"/>
        <v>0.5</v>
      </c>
      <c r="K420" s="84">
        <f t="shared" si="103"/>
        <v>1906</v>
      </c>
      <c r="L420" s="85">
        <f t="shared" si="103"/>
        <v>0.45129999999999998</v>
      </c>
      <c r="M420" s="84">
        <f t="shared" si="103"/>
        <v>266</v>
      </c>
      <c r="N420" s="85">
        <f t="shared" si="103"/>
        <v>0.37459999999999999</v>
      </c>
      <c r="O420" s="84">
        <f t="shared" si="103"/>
        <v>577</v>
      </c>
      <c r="P420" s="85">
        <f t="shared" si="103"/>
        <v>0.34989999999999999</v>
      </c>
      <c r="Q420" s="84">
        <f t="shared" si="103"/>
        <v>1154</v>
      </c>
      <c r="R420" s="85">
        <f t="shared" si="103"/>
        <v>0.4778</v>
      </c>
      <c r="S420" s="84">
        <f t="shared" si="103"/>
        <v>175</v>
      </c>
      <c r="T420" s="86">
        <f t="shared" si="103"/>
        <v>0.45929999999999999</v>
      </c>
      <c r="V420" s="59" t="s">
        <v>211</v>
      </c>
      <c r="W420" s="59">
        <v>84</v>
      </c>
      <c r="X420" s="60">
        <v>0.39439999999999997</v>
      </c>
      <c r="Y420" s="59">
        <v>31</v>
      </c>
      <c r="Z420" s="60">
        <v>0.36470000000000002</v>
      </c>
      <c r="AA420" s="59">
        <v>70</v>
      </c>
      <c r="AB420" s="60">
        <v>0.48280000000000001</v>
      </c>
      <c r="AC420" s="59">
        <v>6</v>
      </c>
      <c r="AD420" s="60">
        <v>0.5</v>
      </c>
      <c r="AE420" s="59">
        <v>1906</v>
      </c>
      <c r="AF420" s="60">
        <v>0.45129999999999998</v>
      </c>
      <c r="AG420" s="59">
        <v>266</v>
      </c>
      <c r="AH420" s="60">
        <v>0.37459999999999999</v>
      </c>
      <c r="AI420" s="59">
        <v>577</v>
      </c>
      <c r="AJ420" s="60">
        <v>0.34989999999999999</v>
      </c>
      <c r="AK420" s="59">
        <v>1154</v>
      </c>
      <c r="AL420" s="60">
        <v>0.4778</v>
      </c>
      <c r="AM420" s="59">
        <v>175</v>
      </c>
      <c r="AN420" s="60">
        <v>0.45929999999999999</v>
      </c>
    </row>
    <row r="421" spans="1:40" ht="18.75">
      <c r="A421" s="149"/>
      <c r="B421" s="105" t="s">
        <v>213</v>
      </c>
      <c r="C421" s="82">
        <f t="shared" si="102"/>
        <v>110</v>
      </c>
      <c r="D421" s="83">
        <f t="shared" si="102"/>
        <v>0.51639999999999997</v>
      </c>
      <c r="E421" s="82">
        <f t="shared" si="102"/>
        <v>52</v>
      </c>
      <c r="F421" s="83">
        <f t="shared" si="102"/>
        <v>0.61180000000000001</v>
      </c>
      <c r="G421" s="82">
        <f t="shared" si="102"/>
        <v>47</v>
      </c>
      <c r="H421" s="83">
        <f t="shared" si="102"/>
        <v>0.3241</v>
      </c>
      <c r="I421" s="82">
        <f t="shared" si="102"/>
        <v>3</v>
      </c>
      <c r="J421" s="83">
        <f t="shared" si="102"/>
        <v>0.25</v>
      </c>
      <c r="K421" s="84">
        <f t="shared" si="103"/>
        <v>1857</v>
      </c>
      <c r="L421" s="85">
        <f t="shared" si="103"/>
        <v>0.43969999999999998</v>
      </c>
      <c r="M421" s="84">
        <f t="shared" si="103"/>
        <v>352</v>
      </c>
      <c r="N421" s="85">
        <f t="shared" si="103"/>
        <v>0.49580000000000002</v>
      </c>
      <c r="O421" s="84">
        <f t="shared" si="103"/>
        <v>940</v>
      </c>
      <c r="P421" s="85">
        <f t="shared" si="103"/>
        <v>0.56999999999999995</v>
      </c>
      <c r="Q421" s="84">
        <f t="shared" si="103"/>
        <v>808</v>
      </c>
      <c r="R421" s="85">
        <f t="shared" si="103"/>
        <v>0.33460000000000001</v>
      </c>
      <c r="S421" s="84">
        <f t="shared" si="103"/>
        <v>168</v>
      </c>
      <c r="T421" s="86">
        <f t="shared" si="103"/>
        <v>0.44090000000000001</v>
      </c>
      <c r="V421" s="59" t="s">
        <v>213</v>
      </c>
      <c r="W421" s="59">
        <v>110</v>
      </c>
      <c r="X421" s="60">
        <v>0.51639999999999997</v>
      </c>
      <c r="Y421" s="59">
        <v>52</v>
      </c>
      <c r="Z421" s="60">
        <v>0.61180000000000001</v>
      </c>
      <c r="AA421" s="59">
        <v>47</v>
      </c>
      <c r="AB421" s="60">
        <v>0.3241</v>
      </c>
      <c r="AC421" s="59">
        <v>3</v>
      </c>
      <c r="AD421" s="60">
        <v>0.25</v>
      </c>
      <c r="AE421" s="59">
        <v>1857</v>
      </c>
      <c r="AF421" s="60">
        <v>0.43969999999999998</v>
      </c>
      <c r="AG421" s="59">
        <v>352</v>
      </c>
      <c r="AH421" s="60">
        <v>0.49580000000000002</v>
      </c>
      <c r="AI421" s="59">
        <v>940</v>
      </c>
      <c r="AJ421" s="60">
        <v>0.56999999999999995</v>
      </c>
      <c r="AK421" s="59">
        <v>808</v>
      </c>
      <c r="AL421" s="60">
        <v>0.33460000000000001</v>
      </c>
      <c r="AM421" s="59">
        <v>168</v>
      </c>
      <c r="AN421" s="60">
        <v>0.44090000000000001</v>
      </c>
    </row>
    <row r="422" spans="1:40" ht="18.75">
      <c r="A422" s="149"/>
      <c r="B422" s="106" t="s">
        <v>203</v>
      </c>
      <c r="C422" s="87">
        <f t="shared" si="102"/>
        <v>213</v>
      </c>
      <c r="D422" s="88">
        <f t="shared" si="102"/>
        <v>1</v>
      </c>
      <c r="E422" s="87">
        <f t="shared" si="102"/>
        <v>85</v>
      </c>
      <c r="F422" s="88">
        <f t="shared" si="102"/>
        <v>1</v>
      </c>
      <c r="G422" s="87">
        <f t="shared" si="102"/>
        <v>145</v>
      </c>
      <c r="H422" s="88">
        <f t="shared" si="102"/>
        <v>1</v>
      </c>
      <c r="I422" s="87">
        <f t="shared" si="102"/>
        <v>12</v>
      </c>
      <c r="J422" s="88">
        <f t="shared" si="102"/>
        <v>1</v>
      </c>
      <c r="K422" s="89">
        <f t="shared" si="103"/>
        <v>4223</v>
      </c>
      <c r="L422" s="90">
        <f t="shared" si="103"/>
        <v>1</v>
      </c>
      <c r="M422" s="89">
        <f t="shared" si="103"/>
        <v>710</v>
      </c>
      <c r="N422" s="90">
        <f t="shared" si="103"/>
        <v>1</v>
      </c>
      <c r="O422" s="89">
        <f t="shared" si="103"/>
        <v>1649</v>
      </c>
      <c r="P422" s="90">
        <f t="shared" si="103"/>
        <v>1</v>
      </c>
      <c r="Q422" s="89">
        <f t="shared" si="103"/>
        <v>2415</v>
      </c>
      <c r="R422" s="90">
        <f t="shared" si="103"/>
        <v>1</v>
      </c>
      <c r="S422" s="89">
        <f t="shared" si="103"/>
        <v>381</v>
      </c>
      <c r="T422" s="91">
        <f t="shared" si="103"/>
        <v>1</v>
      </c>
      <c r="V422" s="59" t="s">
        <v>204</v>
      </c>
      <c r="W422" s="59">
        <v>213</v>
      </c>
      <c r="X422" s="60">
        <v>1</v>
      </c>
      <c r="Y422" s="59">
        <v>85</v>
      </c>
      <c r="Z422" s="60">
        <v>1</v>
      </c>
      <c r="AA422" s="59">
        <v>145</v>
      </c>
      <c r="AB422" s="60">
        <v>1</v>
      </c>
      <c r="AC422" s="59">
        <v>12</v>
      </c>
      <c r="AD422" s="60">
        <v>1</v>
      </c>
      <c r="AE422" s="59">
        <v>4223</v>
      </c>
      <c r="AF422" s="60">
        <v>1</v>
      </c>
      <c r="AG422" s="59">
        <v>710</v>
      </c>
      <c r="AH422" s="60">
        <v>1</v>
      </c>
      <c r="AI422" s="59">
        <v>1649</v>
      </c>
      <c r="AJ422" s="60">
        <v>1</v>
      </c>
      <c r="AK422" s="59">
        <v>2415</v>
      </c>
      <c r="AL422" s="60">
        <v>1</v>
      </c>
      <c r="AM422" s="59">
        <v>381</v>
      </c>
      <c r="AN422" s="60">
        <v>1</v>
      </c>
    </row>
    <row r="423" spans="1:40" ht="18.75">
      <c r="A423" s="119"/>
      <c r="B423" s="93"/>
      <c r="C423" s="108"/>
      <c r="D423" s="109"/>
      <c r="E423" s="108"/>
      <c r="F423" s="109"/>
      <c r="G423" s="108"/>
      <c r="H423" s="109"/>
      <c r="I423" s="108"/>
      <c r="J423" s="109"/>
      <c r="K423" s="110"/>
      <c r="L423" s="111"/>
      <c r="M423" s="110"/>
      <c r="N423" s="111"/>
      <c r="O423" s="110"/>
      <c r="P423" s="111"/>
      <c r="Q423" s="110"/>
      <c r="R423" s="111"/>
      <c r="S423" s="110"/>
      <c r="T423" s="112"/>
      <c r="V423" s="59"/>
    </row>
    <row r="424" spans="1:40" ht="19.5">
      <c r="A424" s="119"/>
      <c r="B424" s="93"/>
      <c r="C424" s="108"/>
      <c r="D424" s="109"/>
      <c r="E424" s="108"/>
      <c r="F424" s="109"/>
      <c r="G424" s="108"/>
      <c r="H424" s="109"/>
      <c r="I424" s="108"/>
      <c r="J424" s="109"/>
      <c r="K424" s="110"/>
      <c r="L424" s="111"/>
      <c r="M424" s="110"/>
      <c r="N424" s="111"/>
      <c r="O424" s="110"/>
      <c r="P424" s="111"/>
      <c r="Q424" s="110"/>
      <c r="R424" s="111"/>
      <c r="S424" s="110"/>
      <c r="T424" s="112"/>
      <c r="V424" s="58" t="s">
        <v>50</v>
      </c>
      <c r="W424" s="58"/>
      <c r="X424" s="58"/>
      <c r="Y424" s="58"/>
      <c r="Z424" s="58"/>
      <c r="AA424" s="58"/>
      <c r="AB424" s="58"/>
      <c r="AC424" s="58"/>
      <c r="AD424" s="58"/>
      <c r="AE424" s="58"/>
      <c r="AF424" s="58"/>
      <c r="AG424" s="58"/>
      <c r="AH424" s="58"/>
      <c r="AI424" s="58"/>
      <c r="AJ424" s="58"/>
      <c r="AK424" s="58"/>
      <c r="AL424" s="58"/>
      <c r="AM424" s="58"/>
      <c r="AN424" s="58"/>
    </row>
    <row r="425" spans="1:40" ht="18.75">
      <c r="A425" s="149" t="s">
        <v>262</v>
      </c>
      <c r="B425" s="113" t="s">
        <v>208</v>
      </c>
      <c r="C425" s="114">
        <f t="shared" ref="C425:R430" si="104">W425</f>
        <v>0</v>
      </c>
      <c r="D425" s="115">
        <f t="shared" si="104"/>
        <v>0</v>
      </c>
      <c r="E425" s="114">
        <f t="shared" si="104"/>
        <v>0</v>
      </c>
      <c r="F425" s="115">
        <f t="shared" si="104"/>
        <v>0</v>
      </c>
      <c r="G425" s="114">
        <f t="shared" si="104"/>
        <v>2</v>
      </c>
      <c r="H425" s="115">
        <f t="shared" si="104"/>
        <v>1.37E-2</v>
      </c>
      <c r="I425" s="114">
        <f t="shared" si="104"/>
        <v>0</v>
      </c>
      <c r="J425" s="115">
        <f t="shared" si="104"/>
        <v>0</v>
      </c>
      <c r="K425" s="116">
        <f t="shared" si="104"/>
        <v>43</v>
      </c>
      <c r="L425" s="117">
        <f t="shared" si="104"/>
        <v>1.0200000000000001E-2</v>
      </c>
      <c r="M425" s="116">
        <f t="shared" si="104"/>
        <v>12</v>
      </c>
      <c r="N425" s="117">
        <f t="shared" si="104"/>
        <v>1.6899999999999998E-2</v>
      </c>
      <c r="O425" s="116">
        <f t="shared" si="104"/>
        <v>12</v>
      </c>
      <c r="P425" s="117">
        <f t="shared" si="104"/>
        <v>7.3000000000000001E-3</v>
      </c>
      <c r="Q425" s="116">
        <f t="shared" si="104"/>
        <v>17</v>
      </c>
      <c r="R425" s="117">
        <f t="shared" si="104"/>
        <v>7.0000000000000001E-3</v>
      </c>
      <c r="S425" s="116">
        <f t="shared" ref="K425:T430" si="105">AM425</f>
        <v>2</v>
      </c>
      <c r="T425" s="118">
        <f t="shared" si="105"/>
        <v>5.1999999999999998E-3</v>
      </c>
      <c r="V425" s="59" t="s">
        <v>208</v>
      </c>
      <c r="W425" s="59">
        <v>0</v>
      </c>
      <c r="X425" s="60">
        <v>0</v>
      </c>
      <c r="Y425" s="59">
        <v>0</v>
      </c>
      <c r="Z425" s="60">
        <v>0</v>
      </c>
      <c r="AA425" s="59">
        <v>2</v>
      </c>
      <c r="AB425" s="60">
        <v>1.37E-2</v>
      </c>
      <c r="AC425" s="59">
        <v>0</v>
      </c>
      <c r="AD425" s="60">
        <v>0</v>
      </c>
      <c r="AE425" s="59">
        <v>43</v>
      </c>
      <c r="AF425" s="60">
        <v>1.0200000000000001E-2</v>
      </c>
      <c r="AG425" s="59">
        <v>12</v>
      </c>
      <c r="AH425" s="60">
        <v>1.6899999999999998E-2</v>
      </c>
      <c r="AI425" s="59">
        <v>12</v>
      </c>
      <c r="AJ425" s="60">
        <v>7.3000000000000001E-3</v>
      </c>
      <c r="AK425" s="59">
        <v>17</v>
      </c>
      <c r="AL425" s="60">
        <v>7.0000000000000001E-3</v>
      </c>
      <c r="AM425" s="59">
        <v>2</v>
      </c>
      <c r="AN425" s="60">
        <v>5.1999999999999998E-3</v>
      </c>
    </row>
    <row r="426" spans="1:40" ht="18.75">
      <c r="A426" s="149"/>
      <c r="B426" s="105" t="s">
        <v>209</v>
      </c>
      <c r="C426" s="82">
        <f t="shared" si="104"/>
        <v>6</v>
      </c>
      <c r="D426" s="83">
        <f t="shared" si="104"/>
        <v>2.8199999999999999E-2</v>
      </c>
      <c r="E426" s="82">
        <f t="shared" si="104"/>
        <v>0</v>
      </c>
      <c r="F426" s="83">
        <f t="shared" si="104"/>
        <v>0</v>
      </c>
      <c r="G426" s="82">
        <f t="shared" si="104"/>
        <v>2</v>
      </c>
      <c r="H426" s="83">
        <f t="shared" si="104"/>
        <v>1.37E-2</v>
      </c>
      <c r="I426" s="82">
        <f t="shared" si="104"/>
        <v>0</v>
      </c>
      <c r="J426" s="83">
        <f t="shared" si="104"/>
        <v>0</v>
      </c>
      <c r="K426" s="84">
        <f t="shared" si="105"/>
        <v>89</v>
      </c>
      <c r="L426" s="85">
        <f t="shared" si="105"/>
        <v>2.1100000000000001E-2</v>
      </c>
      <c r="M426" s="84">
        <f t="shared" si="105"/>
        <v>28</v>
      </c>
      <c r="N426" s="85">
        <f t="shared" si="105"/>
        <v>3.95E-2</v>
      </c>
      <c r="O426" s="84">
        <f t="shared" si="105"/>
        <v>42</v>
      </c>
      <c r="P426" s="85">
        <f t="shared" si="105"/>
        <v>2.5499999999999998E-2</v>
      </c>
      <c r="Q426" s="84">
        <f t="shared" si="105"/>
        <v>71</v>
      </c>
      <c r="R426" s="85">
        <f t="shared" si="105"/>
        <v>2.93E-2</v>
      </c>
      <c r="S426" s="84">
        <f t="shared" si="105"/>
        <v>13</v>
      </c>
      <c r="T426" s="86">
        <f t="shared" si="105"/>
        <v>3.4099999999999998E-2</v>
      </c>
      <c r="V426" s="59" t="s">
        <v>209</v>
      </c>
      <c r="W426" s="59">
        <v>6</v>
      </c>
      <c r="X426" s="60">
        <v>2.8199999999999999E-2</v>
      </c>
      <c r="Y426" s="59">
        <v>0</v>
      </c>
      <c r="Z426" s="60">
        <v>0</v>
      </c>
      <c r="AA426" s="59">
        <v>2</v>
      </c>
      <c r="AB426" s="60">
        <v>1.37E-2</v>
      </c>
      <c r="AC426" s="59">
        <v>0</v>
      </c>
      <c r="AD426" s="60">
        <v>0</v>
      </c>
      <c r="AE426" s="59">
        <v>89</v>
      </c>
      <c r="AF426" s="60">
        <v>2.1100000000000001E-2</v>
      </c>
      <c r="AG426" s="59">
        <v>28</v>
      </c>
      <c r="AH426" s="60">
        <v>3.95E-2</v>
      </c>
      <c r="AI426" s="59">
        <v>42</v>
      </c>
      <c r="AJ426" s="60">
        <v>2.5499999999999998E-2</v>
      </c>
      <c r="AK426" s="59">
        <v>71</v>
      </c>
      <c r="AL426" s="60">
        <v>2.93E-2</v>
      </c>
      <c r="AM426" s="59">
        <v>13</v>
      </c>
      <c r="AN426" s="60">
        <v>3.4099999999999998E-2</v>
      </c>
    </row>
    <row r="427" spans="1:40" ht="18.75">
      <c r="A427" s="149"/>
      <c r="B427" s="105" t="s">
        <v>210</v>
      </c>
      <c r="C427" s="82">
        <f t="shared" si="104"/>
        <v>13</v>
      </c>
      <c r="D427" s="83">
        <f t="shared" si="104"/>
        <v>6.0999999999999999E-2</v>
      </c>
      <c r="E427" s="82">
        <f t="shared" si="104"/>
        <v>5</v>
      </c>
      <c r="F427" s="83">
        <f t="shared" si="104"/>
        <v>5.8799999999999998E-2</v>
      </c>
      <c r="G427" s="82">
        <f t="shared" si="104"/>
        <v>20</v>
      </c>
      <c r="H427" s="83">
        <f t="shared" si="104"/>
        <v>0.13700000000000001</v>
      </c>
      <c r="I427" s="82">
        <f t="shared" si="104"/>
        <v>1</v>
      </c>
      <c r="J427" s="83">
        <f t="shared" si="104"/>
        <v>8.3299999999999999E-2</v>
      </c>
      <c r="K427" s="84">
        <f t="shared" si="105"/>
        <v>380</v>
      </c>
      <c r="L427" s="85">
        <f t="shared" si="105"/>
        <v>9.0200000000000002E-2</v>
      </c>
      <c r="M427" s="84">
        <f t="shared" si="105"/>
        <v>62</v>
      </c>
      <c r="N427" s="85">
        <f t="shared" si="105"/>
        <v>8.7400000000000005E-2</v>
      </c>
      <c r="O427" s="84">
        <f t="shared" si="105"/>
        <v>153</v>
      </c>
      <c r="P427" s="85">
        <f t="shared" si="105"/>
        <v>9.2799999999999994E-2</v>
      </c>
      <c r="Q427" s="84">
        <f t="shared" si="105"/>
        <v>265</v>
      </c>
      <c r="R427" s="85">
        <f t="shared" si="105"/>
        <v>0.10929999999999999</v>
      </c>
      <c r="S427" s="84">
        <f t="shared" si="105"/>
        <v>32</v>
      </c>
      <c r="T427" s="86">
        <f t="shared" si="105"/>
        <v>8.4000000000000005E-2</v>
      </c>
      <c r="V427" s="59" t="s">
        <v>210</v>
      </c>
      <c r="W427" s="59">
        <v>13</v>
      </c>
      <c r="X427" s="60">
        <v>6.0999999999999999E-2</v>
      </c>
      <c r="Y427" s="59">
        <v>5</v>
      </c>
      <c r="Z427" s="60">
        <v>5.8799999999999998E-2</v>
      </c>
      <c r="AA427" s="59">
        <v>20</v>
      </c>
      <c r="AB427" s="60">
        <v>0.13700000000000001</v>
      </c>
      <c r="AC427" s="59">
        <v>1</v>
      </c>
      <c r="AD427" s="60">
        <v>8.3299999999999999E-2</v>
      </c>
      <c r="AE427" s="59">
        <v>380</v>
      </c>
      <c r="AF427" s="60">
        <v>9.0200000000000002E-2</v>
      </c>
      <c r="AG427" s="59">
        <v>62</v>
      </c>
      <c r="AH427" s="60">
        <v>8.7400000000000005E-2</v>
      </c>
      <c r="AI427" s="59">
        <v>153</v>
      </c>
      <c r="AJ427" s="60">
        <v>9.2799999999999994E-2</v>
      </c>
      <c r="AK427" s="59">
        <v>265</v>
      </c>
      <c r="AL427" s="60">
        <v>0.10929999999999999</v>
      </c>
      <c r="AM427" s="59">
        <v>32</v>
      </c>
      <c r="AN427" s="60">
        <v>8.4000000000000005E-2</v>
      </c>
    </row>
    <row r="428" spans="1:40" ht="18.75">
      <c r="A428" s="149"/>
      <c r="B428" s="105" t="s">
        <v>211</v>
      </c>
      <c r="C428" s="82">
        <f t="shared" si="104"/>
        <v>85</v>
      </c>
      <c r="D428" s="83">
        <f t="shared" si="104"/>
        <v>0.39910000000000001</v>
      </c>
      <c r="E428" s="82">
        <f t="shared" si="104"/>
        <v>31</v>
      </c>
      <c r="F428" s="83">
        <f t="shared" si="104"/>
        <v>0.36470000000000002</v>
      </c>
      <c r="G428" s="82">
        <f t="shared" si="104"/>
        <v>79</v>
      </c>
      <c r="H428" s="83">
        <f t="shared" si="104"/>
        <v>0.54110000000000003</v>
      </c>
      <c r="I428" s="82">
        <f t="shared" si="104"/>
        <v>7</v>
      </c>
      <c r="J428" s="83">
        <f t="shared" si="104"/>
        <v>0.58330000000000004</v>
      </c>
      <c r="K428" s="84">
        <f t="shared" si="105"/>
        <v>1914</v>
      </c>
      <c r="L428" s="85">
        <f t="shared" si="105"/>
        <v>0.45440000000000003</v>
      </c>
      <c r="M428" s="84">
        <f t="shared" si="105"/>
        <v>254</v>
      </c>
      <c r="N428" s="85">
        <f t="shared" si="105"/>
        <v>0.35830000000000001</v>
      </c>
      <c r="O428" s="84">
        <f t="shared" si="105"/>
        <v>668</v>
      </c>
      <c r="P428" s="85">
        <f t="shared" si="105"/>
        <v>0.40529999999999999</v>
      </c>
      <c r="Q428" s="84">
        <f t="shared" si="105"/>
        <v>1200</v>
      </c>
      <c r="R428" s="85">
        <f t="shared" si="105"/>
        <v>0.495</v>
      </c>
      <c r="S428" s="84">
        <f t="shared" si="105"/>
        <v>172</v>
      </c>
      <c r="T428" s="86">
        <f t="shared" si="105"/>
        <v>0.45140000000000002</v>
      </c>
      <c r="V428" s="59" t="s">
        <v>211</v>
      </c>
      <c r="W428" s="59">
        <v>85</v>
      </c>
      <c r="X428" s="60">
        <v>0.39910000000000001</v>
      </c>
      <c r="Y428" s="59">
        <v>31</v>
      </c>
      <c r="Z428" s="60">
        <v>0.36470000000000002</v>
      </c>
      <c r="AA428" s="59">
        <v>79</v>
      </c>
      <c r="AB428" s="60">
        <v>0.54110000000000003</v>
      </c>
      <c r="AC428" s="59">
        <v>7</v>
      </c>
      <c r="AD428" s="60">
        <v>0.58330000000000004</v>
      </c>
      <c r="AE428" s="59">
        <v>1914</v>
      </c>
      <c r="AF428" s="60">
        <v>0.45440000000000003</v>
      </c>
      <c r="AG428" s="59">
        <v>254</v>
      </c>
      <c r="AH428" s="60">
        <v>0.35830000000000001</v>
      </c>
      <c r="AI428" s="59">
        <v>668</v>
      </c>
      <c r="AJ428" s="60">
        <v>0.40529999999999999</v>
      </c>
      <c r="AK428" s="59">
        <v>1200</v>
      </c>
      <c r="AL428" s="60">
        <v>0.495</v>
      </c>
      <c r="AM428" s="59">
        <v>172</v>
      </c>
      <c r="AN428" s="60">
        <v>0.45140000000000002</v>
      </c>
    </row>
    <row r="429" spans="1:40" ht="18.75">
      <c r="A429" s="149"/>
      <c r="B429" s="105" t="s">
        <v>213</v>
      </c>
      <c r="C429" s="82">
        <f t="shared" si="104"/>
        <v>109</v>
      </c>
      <c r="D429" s="83">
        <f t="shared" si="104"/>
        <v>0.51170000000000004</v>
      </c>
      <c r="E429" s="82">
        <f t="shared" si="104"/>
        <v>49</v>
      </c>
      <c r="F429" s="83">
        <f t="shared" si="104"/>
        <v>0.57650000000000001</v>
      </c>
      <c r="G429" s="82">
        <f t="shared" si="104"/>
        <v>43</v>
      </c>
      <c r="H429" s="83">
        <f t="shared" si="104"/>
        <v>0.29449999999999998</v>
      </c>
      <c r="I429" s="82">
        <f t="shared" si="104"/>
        <v>4</v>
      </c>
      <c r="J429" s="83">
        <f t="shared" si="104"/>
        <v>0.33329999999999999</v>
      </c>
      <c r="K429" s="84">
        <f t="shared" si="105"/>
        <v>1786</v>
      </c>
      <c r="L429" s="85">
        <f t="shared" si="105"/>
        <v>0.42399999999999999</v>
      </c>
      <c r="M429" s="84">
        <f t="shared" si="105"/>
        <v>353</v>
      </c>
      <c r="N429" s="85">
        <f t="shared" si="105"/>
        <v>0.49790000000000001</v>
      </c>
      <c r="O429" s="84">
        <f t="shared" si="105"/>
        <v>773</v>
      </c>
      <c r="P429" s="85">
        <f t="shared" si="105"/>
        <v>0.46910000000000002</v>
      </c>
      <c r="Q429" s="84">
        <f t="shared" si="105"/>
        <v>871</v>
      </c>
      <c r="R429" s="85">
        <f t="shared" si="105"/>
        <v>0.35930000000000001</v>
      </c>
      <c r="S429" s="84">
        <f t="shared" si="105"/>
        <v>162</v>
      </c>
      <c r="T429" s="86">
        <f t="shared" si="105"/>
        <v>0.42520000000000002</v>
      </c>
      <c r="V429" s="59" t="s">
        <v>213</v>
      </c>
      <c r="W429" s="59">
        <v>109</v>
      </c>
      <c r="X429" s="60">
        <v>0.51170000000000004</v>
      </c>
      <c r="Y429" s="59">
        <v>49</v>
      </c>
      <c r="Z429" s="60">
        <v>0.57650000000000001</v>
      </c>
      <c r="AA429" s="59">
        <v>43</v>
      </c>
      <c r="AB429" s="60">
        <v>0.29449999999999998</v>
      </c>
      <c r="AC429" s="59">
        <v>4</v>
      </c>
      <c r="AD429" s="60">
        <v>0.33329999999999999</v>
      </c>
      <c r="AE429" s="59">
        <v>1786</v>
      </c>
      <c r="AF429" s="60">
        <v>0.42399999999999999</v>
      </c>
      <c r="AG429" s="59">
        <v>353</v>
      </c>
      <c r="AH429" s="60">
        <v>0.49790000000000001</v>
      </c>
      <c r="AI429" s="59">
        <v>773</v>
      </c>
      <c r="AJ429" s="60">
        <v>0.46910000000000002</v>
      </c>
      <c r="AK429" s="59">
        <v>871</v>
      </c>
      <c r="AL429" s="60">
        <v>0.35930000000000001</v>
      </c>
      <c r="AM429" s="59">
        <v>162</v>
      </c>
      <c r="AN429" s="60">
        <v>0.42520000000000002</v>
      </c>
    </row>
    <row r="430" spans="1:40" ht="18.75">
      <c r="A430" s="149"/>
      <c r="B430" s="106" t="s">
        <v>203</v>
      </c>
      <c r="C430" s="87">
        <f t="shared" si="104"/>
        <v>213</v>
      </c>
      <c r="D430" s="88">
        <f t="shared" si="104"/>
        <v>1</v>
      </c>
      <c r="E430" s="87">
        <f t="shared" si="104"/>
        <v>85</v>
      </c>
      <c r="F430" s="88">
        <f t="shared" si="104"/>
        <v>1</v>
      </c>
      <c r="G430" s="87">
        <f t="shared" si="104"/>
        <v>146</v>
      </c>
      <c r="H430" s="88">
        <f t="shared" si="104"/>
        <v>1</v>
      </c>
      <c r="I430" s="87">
        <f t="shared" si="104"/>
        <v>12</v>
      </c>
      <c r="J430" s="88">
        <f t="shared" si="104"/>
        <v>1</v>
      </c>
      <c r="K430" s="89">
        <f t="shared" si="105"/>
        <v>4212</v>
      </c>
      <c r="L430" s="90">
        <f t="shared" si="105"/>
        <v>1</v>
      </c>
      <c r="M430" s="89">
        <f t="shared" si="105"/>
        <v>709</v>
      </c>
      <c r="N430" s="90">
        <f t="shared" si="105"/>
        <v>1</v>
      </c>
      <c r="O430" s="89">
        <f t="shared" si="105"/>
        <v>1648</v>
      </c>
      <c r="P430" s="90">
        <f t="shared" si="105"/>
        <v>1</v>
      </c>
      <c r="Q430" s="89">
        <f t="shared" si="105"/>
        <v>2424</v>
      </c>
      <c r="R430" s="90">
        <f t="shared" si="105"/>
        <v>1</v>
      </c>
      <c r="S430" s="89">
        <f t="shared" si="105"/>
        <v>381</v>
      </c>
      <c r="T430" s="91">
        <f t="shared" si="105"/>
        <v>1</v>
      </c>
      <c r="V430" s="59" t="s">
        <v>204</v>
      </c>
      <c r="W430" s="59">
        <v>213</v>
      </c>
      <c r="X430" s="60">
        <v>1</v>
      </c>
      <c r="Y430" s="59">
        <v>85</v>
      </c>
      <c r="Z430" s="60">
        <v>1</v>
      </c>
      <c r="AA430" s="59">
        <v>146</v>
      </c>
      <c r="AB430" s="60">
        <v>1</v>
      </c>
      <c r="AC430" s="59">
        <v>12</v>
      </c>
      <c r="AD430" s="60">
        <v>1</v>
      </c>
      <c r="AE430" s="59">
        <v>4212</v>
      </c>
      <c r="AF430" s="60">
        <v>1</v>
      </c>
      <c r="AG430" s="59">
        <v>709</v>
      </c>
      <c r="AH430" s="60">
        <v>1</v>
      </c>
      <c r="AI430" s="59">
        <v>1648</v>
      </c>
      <c r="AJ430" s="60">
        <v>1</v>
      </c>
      <c r="AK430" s="59">
        <v>2424</v>
      </c>
      <c r="AL430" s="60">
        <v>1</v>
      </c>
      <c r="AM430" s="59">
        <v>381</v>
      </c>
      <c r="AN430" s="60">
        <v>1</v>
      </c>
    </row>
    <row r="431" spans="1:40" ht="18.75">
      <c r="A431" s="119"/>
      <c r="B431" s="93"/>
      <c r="C431" s="108"/>
      <c r="D431" s="109"/>
      <c r="E431" s="108"/>
      <c r="F431" s="109"/>
      <c r="G431" s="108"/>
      <c r="H431" s="109"/>
      <c r="I431" s="108"/>
      <c r="J431" s="109"/>
      <c r="K431" s="110"/>
      <c r="L431" s="111"/>
      <c r="M431" s="110"/>
      <c r="N431" s="111"/>
      <c r="O431" s="110"/>
      <c r="P431" s="111"/>
      <c r="Q431" s="110"/>
      <c r="R431" s="111"/>
      <c r="S431" s="110"/>
      <c r="T431" s="112"/>
      <c r="V431" s="59"/>
    </row>
    <row r="432" spans="1:40" ht="19.5">
      <c r="A432" s="119"/>
      <c r="B432" s="93"/>
      <c r="C432" s="108"/>
      <c r="D432" s="109"/>
      <c r="E432" s="108"/>
      <c r="F432" s="109"/>
      <c r="G432" s="108"/>
      <c r="H432" s="109"/>
      <c r="I432" s="108"/>
      <c r="J432" s="109"/>
      <c r="K432" s="110"/>
      <c r="L432" s="111"/>
      <c r="M432" s="110"/>
      <c r="N432" s="111"/>
      <c r="O432" s="110"/>
      <c r="P432" s="111"/>
      <c r="Q432" s="110"/>
      <c r="R432" s="111"/>
      <c r="S432" s="110"/>
      <c r="T432" s="112"/>
      <c r="V432" s="58" t="s">
        <v>51</v>
      </c>
      <c r="W432" s="58"/>
      <c r="X432" s="58"/>
      <c r="Y432" s="58"/>
      <c r="Z432" s="58"/>
      <c r="AA432" s="58"/>
      <c r="AB432" s="58"/>
      <c r="AC432" s="58"/>
      <c r="AD432" s="58"/>
      <c r="AE432" s="58"/>
      <c r="AF432" s="58"/>
      <c r="AG432" s="58"/>
      <c r="AH432" s="58"/>
      <c r="AI432" s="58"/>
      <c r="AJ432" s="58"/>
      <c r="AK432" s="58"/>
      <c r="AL432" s="58"/>
      <c r="AM432" s="58"/>
      <c r="AN432" s="58"/>
    </row>
    <row r="433" spans="1:40" ht="18.75">
      <c r="A433" s="149" t="s">
        <v>263</v>
      </c>
      <c r="B433" s="113" t="s">
        <v>208</v>
      </c>
      <c r="C433" s="114">
        <f t="shared" ref="C433:R438" si="106">W433</f>
        <v>6</v>
      </c>
      <c r="D433" s="115">
        <f t="shared" si="106"/>
        <v>2.8199999999999999E-2</v>
      </c>
      <c r="E433" s="114">
        <f t="shared" si="106"/>
        <v>2</v>
      </c>
      <c r="F433" s="115">
        <f t="shared" si="106"/>
        <v>2.35E-2</v>
      </c>
      <c r="G433" s="114">
        <f t="shared" si="106"/>
        <v>1</v>
      </c>
      <c r="H433" s="115">
        <f t="shared" si="106"/>
        <v>6.8999999999999999E-3</v>
      </c>
      <c r="I433" s="114">
        <f t="shared" si="106"/>
        <v>0</v>
      </c>
      <c r="J433" s="115">
        <f t="shared" si="106"/>
        <v>0</v>
      </c>
      <c r="K433" s="116">
        <f t="shared" si="106"/>
        <v>79</v>
      </c>
      <c r="L433" s="117">
        <f t="shared" si="106"/>
        <v>1.8700000000000001E-2</v>
      </c>
      <c r="M433" s="116">
        <f t="shared" si="106"/>
        <v>13</v>
      </c>
      <c r="N433" s="117">
        <f t="shared" si="106"/>
        <v>1.83E-2</v>
      </c>
      <c r="O433" s="116">
        <f t="shared" si="106"/>
        <v>23</v>
      </c>
      <c r="P433" s="117">
        <f t="shared" si="106"/>
        <v>1.3899999999999999E-2</v>
      </c>
      <c r="Q433" s="116">
        <f t="shared" si="106"/>
        <v>17</v>
      </c>
      <c r="R433" s="117">
        <f t="shared" si="106"/>
        <v>7.1000000000000004E-3</v>
      </c>
      <c r="S433" s="116">
        <f t="shared" ref="K433:T438" si="107">AM433</f>
        <v>0</v>
      </c>
      <c r="T433" s="118">
        <f t="shared" si="107"/>
        <v>0</v>
      </c>
      <c r="V433" s="59" t="s">
        <v>208</v>
      </c>
      <c r="W433" s="59">
        <v>6</v>
      </c>
      <c r="X433" s="60">
        <v>2.8199999999999999E-2</v>
      </c>
      <c r="Y433" s="59">
        <v>2</v>
      </c>
      <c r="Z433" s="60">
        <v>2.35E-2</v>
      </c>
      <c r="AA433" s="59">
        <v>1</v>
      </c>
      <c r="AB433" s="60">
        <v>6.8999999999999999E-3</v>
      </c>
      <c r="AC433" s="59">
        <v>0</v>
      </c>
      <c r="AD433" s="60">
        <v>0</v>
      </c>
      <c r="AE433" s="59">
        <v>79</v>
      </c>
      <c r="AF433" s="60">
        <v>1.8700000000000001E-2</v>
      </c>
      <c r="AG433" s="59">
        <v>13</v>
      </c>
      <c r="AH433" s="60">
        <v>1.83E-2</v>
      </c>
      <c r="AI433" s="59">
        <v>23</v>
      </c>
      <c r="AJ433" s="60">
        <v>1.3899999999999999E-2</v>
      </c>
      <c r="AK433" s="59">
        <v>17</v>
      </c>
      <c r="AL433" s="60">
        <v>7.1000000000000004E-3</v>
      </c>
      <c r="AM433" s="59">
        <v>0</v>
      </c>
      <c r="AN433" s="60">
        <v>0</v>
      </c>
    </row>
    <row r="434" spans="1:40" ht="18.75">
      <c r="A434" s="149"/>
      <c r="B434" s="105" t="s">
        <v>209</v>
      </c>
      <c r="C434" s="82">
        <f t="shared" si="106"/>
        <v>12</v>
      </c>
      <c r="D434" s="83">
        <f t="shared" si="106"/>
        <v>5.6300000000000003E-2</v>
      </c>
      <c r="E434" s="82">
        <f t="shared" si="106"/>
        <v>6</v>
      </c>
      <c r="F434" s="83">
        <f t="shared" si="106"/>
        <v>7.0599999999999996E-2</v>
      </c>
      <c r="G434" s="82">
        <f t="shared" si="106"/>
        <v>2</v>
      </c>
      <c r="H434" s="83">
        <f t="shared" si="106"/>
        <v>1.3899999999999999E-2</v>
      </c>
      <c r="I434" s="82">
        <f t="shared" si="106"/>
        <v>1</v>
      </c>
      <c r="J434" s="83">
        <f t="shared" si="106"/>
        <v>8.3299999999999999E-2</v>
      </c>
      <c r="K434" s="84">
        <f t="shared" si="107"/>
        <v>247</v>
      </c>
      <c r="L434" s="85">
        <f t="shared" si="107"/>
        <v>5.8599999999999999E-2</v>
      </c>
      <c r="M434" s="84">
        <f t="shared" si="107"/>
        <v>38</v>
      </c>
      <c r="N434" s="85">
        <f t="shared" si="107"/>
        <v>5.3499999999999999E-2</v>
      </c>
      <c r="O434" s="84">
        <f t="shared" si="107"/>
        <v>109</v>
      </c>
      <c r="P434" s="85">
        <f t="shared" si="107"/>
        <v>6.6100000000000006E-2</v>
      </c>
      <c r="Q434" s="84">
        <f t="shared" si="107"/>
        <v>71</v>
      </c>
      <c r="R434" s="85">
        <f t="shared" si="107"/>
        <v>2.9600000000000001E-2</v>
      </c>
      <c r="S434" s="84">
        <f t="shared" si="107"/>
        <v>6</v>
      </c>
      <c r="T434" s="86">
        <f t="shared" si="107"/>
        <v>1.5800000000000002E-2</v>
      </c>
      <c r="V434" s="59" t="s">
        <v>209</v>
      </c>
      <c r="W434" s="59">
        <v>12</v>
      </c>
      <c r="X434" s="60">
        <v>5.6300000000000003E-2</v>
      </c>
      <c r="Y434" s="59">
        <v>6</v>
      </c>
      <c r="Z434" s="60">
        <v>7.0599999999999996E-2</v>
      </c>
      <c r="AA434" s="59">
        <v>2</v>
      </c>
      <c r="AB434" s="60">
        <v>1.3899999999999999E-2</v>
      </c>
      <c r="AC434" s="59">
        <v>1</v>
      </c>
      <c r="AD434" s="60">
        <v>8.3299999999999999E-2</v>
      </c>
      <c r="AE434" s="59">
        <v>247</v>
      </c>
      <c r="AF434" s="60">
        <v>5.8599999999999999E-2</v>
      </c>
      <c r="AG434" s="59">
        <v>38</v>
      </c>
      <c r="AH434" s="60">
        <v>5.3499999999999999E-2</v>
      </c>
      <c r="AI434" s="59">
        <v>109</v>
      </c>
      <c r="AJ434" s="60">
        <v>6.6100000000000006E-2</v>
      </c>
      <c r="AK434" s="59">
        <v>71</v>
      </c>
      <c r="AL434" s="60">
        <v>2.9600000000000001E-2</v>
      </c>
      <c r="AM434" s="59">
        <v>6</v>
      </c>
      <c r="AN434" s="60">
        <v>1.5800000000000002E-2</v>
      </c>
    </row>
    <row r="435" spans="1:40" ht="18.75">
      <c r="A435" s="149"/>
      <c r="B435" s="105" t="s">
        <v>210</v>
      </c>
      <c r="C435" s="82">
        <f t="shared" si="106"/>
        <v>47</v>
      </c>
      <c r="D435" s="83">
        <f t="shared" si="106"/>
        <v>0.22070000000000001</v>
      </c>
      <c r="E435" s="82">
        <f t="shared" si="106"/>
        <v>23</v>
      </c>
      <c r="F435" s="83">
        <f t="shared" si="106"/>
        <v>0.27060000000000001</v>
      </c>
      <c r="G435" s="82">
        <f t="shared" si="106"/>
        <v>37</v>
      </c>
      <c r="H435" s="83">
        <f t="shared" si="106"/>
        <v>0.25690000000000002</v>
      </c>
      <c r="I435" s="82">
        <f t="shared" si="106"/>
        <v>2</v>
      </c>
      <c r="J435" s="83">
        <f t="shared" si="106"/>
        <v>0.16669999999999999</v>
      </c>
      <c r="K435" s="84">
        <f t="shared" si="107"/>
        <v>834</v>
      </c>
      <c r="L435" s="85">
        <f t="shared" si="107"/>
        <v>0.1978</v>
      </c>
      <c r="M435" s="84">
        <f t="shared" si="107"/>
        <v>90</v>
      </c>
      <c r="N435" s="85">
        <f t="shared" si="107"/>
        <v>0.1268</v>
      </c>
      <c r="O435" s="84">
        <f t="shared" si="107"/>
        <v>305</v>
      </c>
      <c r="P435" s="85">
        <f t="shared" si="107"/>
        <v>0.18479999999999999</v>
      </c>
      <c r="Q435" s="84">
        <f t="shared" si="107"/>
        <v>426</v>
      </c>
      <c r="R435" s="85">
        <f t="shared" si="107"/>
        <v>0.1777</v>
      </c>
      <c r="S435" s="84">
        <f t="shared" si="107"/>
        <v>45</v>
      </c>
      <c r="T435" s="86">
        <f t="shared" si="107"/>
        <v>0.1187</v>
      </c>
      <c r="V435" s="59" t="s">
        <v>210</v>
      </c>
      <c r="W435" s="59">
        <v>47</v>
      </c>
      <c r="X435" s="60">
        <v>0.22070000000000001</v>
      </c>
      <c r="Y435" s="59">
        <v>23</v>
      </c>
      <c r="Z435" s="60">
        <v>0.27060000000000001</v>
      </c>
      <c r="AA435" s="59">
        <v>37</v>
      </c>
      <c r="AB435" s="60">
        <v>0.25690000000000002</v>
      </c>
      <c r="AC435" s="59">
        <v>2</v>
      </c>
      <c r="AD435" s="60">
        <v>0.16669999999999999</v>
      </c>
      <c r="AE435" s="59">
        <v>834</v>
      </c>
      <c r="AF435" s="60">
        <v>0.1978</v>
      </c>
      <c r="AG435" s="59">
        <v>90</v>
      </c>
      <c r="AH435" s="60">
        <v>0.1268</v>
      </c>
      <c r="AI435" s="59">
        <v>305</v>
      </c>
      <c r="AJ435" s="60">
        <v>0.18479999999999999</v>
      </c>
      <c r="AK435" s="59">
        <v>426</v>
      </c>
      <c r="AL435" s="60">
        <v>0.1777</v>
      </c>
      <c r="AM435" s="59">
        <v>45</v>
      </c>
      <c r="AN435" s="60">
        <v>0.1187</v>
      </c>
    </row>
    <row r="436" spans="1:40" ht="18.75">
      <c r="A436" s="149"/>
      <c r="B436" s="105" t="s">
        <v>211</v>
      </c>
      <c r="C436" s="82">
        <f t="shared" si="106"/>
        <v>95</v>
      </c>
      <c r="D436" s="83">
        <f t="shared" si="106"/>
        <v>0.44600000000000001</v>
      </c>
      <c r="E436" s="82">
        <f t="shared" si="106"/>
        <v>39</v>
      </c>
      <c r="F436" s="83">
        <f t="shared" si="106"/>
        <v>0.45879999999999999</v>
      </c>
      <c r="G436" s="82">
        <f t="shared" si="106"/>
        <v>68</v>
      </c>
      <c r="H436" s="83">
        <f t="shared" si="106"/>
        <v>0.47220000000000001</v>
      </c>
      <c r="I436" s="82">
        <f t="shared" si="106"/>
        <v>6</v>
      </c>
      <c r="J436" s="83">
        <f t="shared" si="106"/>
        <v>0.5</v>
      </c>
      <c r="K436" s="84">
        <f t="shared" si="107"/>
        <v>1911</v>
      </c>
      <c r="L436" s="85">
        <f t="shared" si="107"/>
        <v>0.45329999999999998</v>
      </c>
      <c r="M436" s="84">
        <f t="shared" si="107"/>
        <v>296</v>
      </c>
      <c r="N436" s="85">
        <f t="shared" si="107"/>
        <v>0.41689999999999999</v>
      </c>
      <c r="O436" s="84">
        <f t="shared" si="107"/>
        <v>821</v>
      </c>
      <c r="P436" s="85">
        <f t="shared" si="107"/>
        <v>0.49759999999999999</v>
      </c>
      <c r="Q436" s="84">
        <f t="shared" si="107"/>
        <v>1161</v>
      </c>
      <c r="R436" s="85">
        <f t="shared" si="107"/>
        <v>0.4844</v>
      </c>
      <c r="S436" s="84">
        <f t="shared" si="107"/>
        <v>214</v>
      </c>
      <c r="T436" s="86">
        <f t="shared" si="107"/>
        <v>0.56459999999999999</v>
      </c>
      <c r="V436" s="59" t="s">
        <v>211</v>
      </c>
      <c r="W436" s="59">
        <v>95</v>
      </c>
      <c r="X436" s="60">
        <v>0.44600000000000001</v>
      </c>
      <c r="Y436" s="59">
        <v>39</v>
      </c>
      <c r="Z436" s="60">
        <v>0.45879999999999999</v>
      </c>
      <c r="AA436" s="59">
        <v>68</v>
      </c>
      <c r="AB436" s="60">
        <v>0.47220000000000001</v>
      </c>
      <c r="AC436" s="59">
        <v>6</v>
      </c>
      <c r="AD436" s="60">
        <v>0.5</v>
      </c>
      <c r="AE436" s="59">
        <v>1911</v>
      </c>
      <c r="AF436" s="60">
        <v>0.45329999999999998</v>
      </c>
      <c r="AG436" s="59">
        <v>296</v>
      </c>
      <c r="AH436" s="60">
        <v>0.41689999999999999</v>
      </c>
      <c r="AI436" s="59">
        <v>821</v>
      </c>
      <c r="AJ436" s="60">
        <v>0.49759999999999999</v>
      </c>
      <c r="AK436" s="59">
        <v>1161</v>
      </c>
      <c r="AL436" s="60">
        <v>0.4844</v>
      </c>
      <c r="AM436" s="59">
        <v>214</v>
      </c>
      <c r="AN436" s="60">
        <v>0.56459999999999999</v>
      </c>
    </row>
    <row r="437" spans="1:40" ht="18.75">
      <c r="A437" s="149"/>
      <c r="B437" s="105" t="s">
        <v>213</v>
      </c>
      <c r="C437" s="82">
        <f t="shared" si="106"/>
        <v>53</v>
      </c>
      <c r="D437" s="83">
        <f t="shared" si="106"/>
        <v>0.24879999999999999</v>
      </c>
      <c r="E437" s="82">
        <f t="shared" si="106"/>
        <v>15</v>
      </c>
      <c r="F437" s="83">
        <f t="shared" si="106"/>
        <v>0.17649999999999999</v>
      </c>
      <c r="G437" s="82">
        <f t="shared" si="106"/>
        <v>36</v>
      </c>
      <c r="H437" s="83">
        <f t="shared" si="106"/>
        <v>0.25</v>
      </c>
      <c r="I437" s="82">
        <f t="shared" si="106"/>
        <v>3</v>
      </c>
      <c r="J437" s="83">
        <f t="shared" si="106"/>
        <v>0.25</v>
      </c>
      <c r="K437" s="84">
        <f t="shared" si="107"/>
        <v>1145</v>
      </c>
      <c r="L437" s="85">
        <f t="shared" si="107"/>
        <v>0.27160000000000001</v>
      </c>
      <c r="M437" s="84">
        <f t="shared" si="107"/>
        <v>273</v>
      </c>
      <c r="N437" s="85">
        <f t="shared" si="107"/>
        <v>0.38450000000000001</v>
      </c>
      <c r="O437" s="84">
        <f t="shared" si="107"/>
        <v>392</v>
      </c>
      <c r="P437" s="85">
        <f t="shared" si="107"/>
        <v>0.23760000000000001</v>
      </c>
      <c r="Q437" s="84">
        <f t="shared" si="107"/>
        <v>722</v>
      </c>
      <c r="R437" s="85">
        <f t="shared" si="107"/>
        <v>0.30120000000000002</v>
      </c>
      <c r="S437" s="84">
        <f t="shared" si="107"/>
        <v>114</v>
      </c>
      <c r="T437" s="86">
        <f t="shared" si="107"/>
        <v>0.30080000000000001</v>
      </c>
      <c r="V437" s="59" t="s">
        <v>213</v>
      </c>
      <c r="W437" s="59">
        <v>53</v>
      </c>
      <c r="X437" s="60">
        <v>0.24879999999999999</v>
      </c>
      <c r="Y437" s="59">
        <v>15</v>
      </c>
      <c r="Z437" s="60">
        <v>0.17649999999999999</v>
      </c>
      <c r="AA437" s="59">
        <v>36</v>
      </c>
      <c r="AB437" s="60">
        <v>0.25</v>
      </c>
      <c r="AC437" s="59">
        <v>3</v>
      </c>
      <c r="AD437" s="60">
        <v>0.25</v>
      </c>
      <c r="AE437" s="59">
        <v>1145</v>
      </c>
      <c r="AF437" s="60">
        <v>0.27160000000000001</v>
      </c>
      <c r="AG437" s="59">
        <v>273</v>
      </c>
      <c r="AH437" s="60">
        <v>0.38450000000000001</v>
      </c>
      <c r="AI437" s="59">
        <v>392</v>
      </c>
      <c r="AJ437" s="60">
        <v>0.23760000000000001</v>
      </c>
      <c r="AK437" s="59">
        <v>722</v>
      </c>
      <c r="AL437" s="60">
        <v>0.30120000000000002</v>
      </c>
      <c r="AM437" s="59">
        <v>114</v>
      </c>
      <c r="AN437" s="60">
        <v>0.30080000000000001</v>
      </c>
    </row>
    <row r="438" spans="1:40" ht="18.75">
      <c r="A438" s="149"/>
      <c r="B438" s="106" t="s">
        <v>203</v>
      </c>
      <c r="C438" s="87">
        <f t="shared" si="106"/>
        <v>213</v>
      </c>
      <c r="D438" s="88">
        <f t="shared" si="106"/>
        <v>1</v>
      </c>
      <c r="E438" s="87">
        <f t="shared" si="106"/>
        <v>85</v>
      </c>
      <c r="F438" s="88">
        <f t="shared" si="106"/>
        <v>1</v>
      </c>
      <c r="G438" s="87">
        <f t="shared" si="106"/>
        <v>144</v>
      </c>
      <c r="H438" s="88">
        <f t="shared" si="106"/>
        <v>1</v>
      </c>
      <c r="I438" s="87">
        <f t="shared" si="106"/>
        <v>12</v>
      </c>
      <c r="J438" s="88">
        <f t="shared" si="106"/>
        <v>1</v>
      </c>
      <c r="K438" s="89">
        <f t="shared" si="107"/>
        <v>4216</v>
      </c>
      <c r="L438" s="90">
        <f t="shared" si="107"/>
        <v>1</v>
      </c>
      <c r="M438" s="89">
        <f t="shared" si="107"/>
        <v>710</v>
      </c>
      <c r="N438" s="90">
        <f t="shared" si="107"/>
        <v>1</v>
      </c>
      <c r="O438" s="89">
        <f t="shared" si="107"/>
        <v>1650</v>
      </c>
      <c r="P438" s="90">
        <f t="shared" si="107"/>
        <v>1</v>
      </c>
      <c r="Q438" s="89">
        <f t="shared" si="107"/>
        <v>2397</v>
      </c>
      <c r="R438" s="90">
        <f t="shared" si="107"/>
        <v>1</v>
      </c>
      <c r="S438" s="89">
        <f t="shared" si="107"/>
        <v>379</v>
      </c>
      <c r="T438" s="91">
        <f t="shared" si="107"/>
        <v>1</v>
      </c>
      <c r="V438" s="59" t="s">
        <v>204</v>
      </c>
      <c r="W438" s="59">
        <v>213</v>
      </c>
      <c r="X438" s="60">
        <v>1</v>
      </c>
      <c r="Y438" s="59">
        <v>85</v>
      </c>
      <c r="Z438" s="60">
        <v>1</v>
      </c>
      <c r="AA438" s="59">
        <v>144</v>
      </c>
      <c r="AB438" s="60">
        <v>1</v>
      </c>
      <c r="AC438" s="59">
        <v>12</v>
      </c>
      <c r="AD438" s="60">
        <v>1</v>
      </c>
      <c r="AE438" s="59">
        <v>4216</v>
      </c>
      <c r="AF438" s="60">
        <v>1</v>
      </c>
      <c r="AG438" s="59">
        <v>710</v>
      </c>
      <c r="AH438" s="60">
        <v>1</v>
      </c>
      <c r="AI438" s="59">
        <v>1650</v>
      </c>
      <c r="AJ438" s="60">
        <v>1</v>
      </c>
      <c r="AK438" s="59">
        <v>2397</v>
      </c>
      <c r="AL438" s="60">
        <v>1</v>
      </c>
      <c r="AM438" s="59">
        <v>379</v>
      </c>
      <c r="AN438" s="60">
        <v>1</v>
      </c>
    </row>
    <row r="439" spans="1:40" ht="18.75">
      <c r="A439" s="119"/>
      <c r="B439" s="93"/>
      <c r="C439" s="108"/>
      <c r="D439" s="109"/>
      <c r="E439" s="108"/>
      <c r="F439" s="109"/>
      <c r="G439" s="108"/>
      <c r="H439" s="109"/>
      <c r="I439" s="108"/>
      <c r="J439" s="109"/>
      <c r="K439" s="110"/>
      <c r="L439" s="111"/>
      <c r="M439" s="110"/>
      <c r="N439" s="111"/>
      <c r="O439" s="110"/>
      <c r="P439" s="111"/>
      <c r="Q439" s="110"/>
      <c r="R439" s="111"/>
      <c r="S439" s="110"/>
      <c r="T439" s="112"/>
      <c r="V439" s="59"/>
    </row>
    <row r="440" spans="1:40" ht="19.5">
      <c r="A440" s="119"/>
      <c r="B440" s="93"/>
      <c r="C440" s="108"/>
      <c r="D440" s="109"/>
      <c r="E440" s="108"/>
      <c r="F440" s="109"/>
      <c r="G440" s="108"/>
      <c r="H440" s="109"/>
      <c r="I440" s="108"/>
      <c r="J440" s="109"/>
      <c r="K440" s="110"/>
      <c r="L440" s="111"/>
      <c r="M440" s="110"/>
      <c r="N440" s="111"/>
      <c r="O440" s="110"/>
      <c r="P440" s="111"/>
      <c r="Q440" s="110"/>
      <c r="R440" s="111"/>
      <c r="S440" s="110"/>
      <c r="T440" s="112"/>
      <c r="V440" s="58" t="s">
        <v>52</v>
      </c>
      <c r="W440" s="58"/>
      <c r="X440" s="58"/>
      <c r="Y440" s="58"/>
      <c r="Z440" s="58"/>
      <c r="AA440" s="58"/>
      <c r="AB440" s="58"/>
      <c r="AC440" s="58"/>
      <c r="AD440" s="58"/>
      <c r="AE440" s="58"/>
      <c r="AF440" s="58"/>
      <c r="AG440" s="58"/>
      <c r="AH440" s="58"/>
      <c r="AI440" s="58"/>
      <c r="AJ440" s="58"/>
      <c r="AK440" s="58"/>
      <c r="AL440" s="58"/>
      <c r="AM440" s="58"/>
      <c r="AN440" s="58"/>
    </row>
    <row r="441" spans="1:40" ht="18.75">
      <c r="A441" s="149" t="s">
        <v>264</v>
      </c>
      <c r="B441" s="113" t="s">
        <v>208</v>
      </c>
      <c r="C441" s="114">
        <f t="shared" ref="C441:R446" si="108">W441</f>
        <v>1</v>
      </c>
      <c r="D441" s="115">
        <f t="shared" si="108"/>
        <v>4.7000000000000002E-3</v>
      </c>
      <c r="E441" s="114">
        <f t="shared" si="108"/>
        <v>5</v>
      </c>
      <c r="F441" s="115">
        <f t="shared" si="108"/>
        <v>5.8799999999999998E-2</v>
      </c>
      <c r="G441" s="114">
        <f t="shared" si="108"/>
        <v>7</v>
      </c>
      <c r="H441" s="115">
        <f t="shared" si="108"/>
        <v>4.8300000000000003E-2</v>
      </c>
      <c r="I441" s="114">
        <f t="shared" si="108"/>
        <v>2</v>
      </c>
      <c r="J441" s="115">
        <f t="shared" si="108"/>
        <v>0.16669999999999999</v>
      </c>
      <c r="K441" s="116">
        <f t="shared" si="108"/>
        <v>114</v>
      </c>
      <c r="L441" s="117">
        <f t="shared" si="108"/>
        <v>2.7099999999999999E-2</v>
      </c>
      <c r="M441" s="116">
        <f t="shared" si="108"/>
        <v>32</v>
      </c>
      <c r="N441" s="117">
        <f t="shared" si="108"/>
        <v>4.53E-2</v>
      </c>
      <c r="O441" s="116">
        <f t="shared" si="108"/>
        <v>117</v>
      </c>
      <c r="P441" s="117">
        <f t="shared" si="108"/>
        <v>7.1300000000000002E-2</v>
      </c>
      <c r="Q441" s="116">
        <f t="shared" si="108"/>
        <v>74</v>
      </c>
      <c r="R441" s="117">
        <f t="shared" si="108"/>
        <v>3.0599999999999999E-2</v>
      </c>
      <c r="S441" s="116">
        <f t="shared" ref="K441:T446" si="109">AM441</f>
        <v>2</v>
      </c>
      <c r="T441" s="118">
        <f t="shared" si="109"/>
        <v>5.3E-3</v>
      </c>
      <c r="V441" s="59" t="s">
        <v>208</v>
      </c>
      <c r="W441" s="59">
        <v>1</v>
      </c>
      <c r="X441" s="60">
        <v>4.7000000000000002E-3</v>
      </c>
      <c r="Y441" s="59">
        <v>5</v>
      </c>
      <c r="Z441" s="60">
        <v>5.8799999999999998E-2</v>
      </c>
      <c r="AA441" s="59">
        <v>7</v>
      </c>
      <c r="AB441" s="60">
        <v>4.8300000000000003E-2</v>
      </c>
      <c r="AC441" s="59">
        <v>2</v>
      </c>
      <c r="AD441" s="60">
        <v>0.16669999999999999</v>
      </c>
      <c r="AE441" s="59">
        <v>114</v>
      </c>
      <c r="AF441" s="60">
        <v>2.7099999999999999E-2</v>
      </c>
      <c r="AG441" s="59">
        <v>32</v>
      </c>
      <c r="AH441" s="60">
        <v>4.53E-2</v>
      </c>
      <c r="AI441" s="59">
        <v>117</v>
      </c>
      <c r="AJ441" s="60">
        <v>7.1300000000000002E-2</v>
      </c>
      <c r="AK441" s="59">
        <v>74</v>
      </c>
      <c r="AL441" s="60">
        <v>3.0599999999999999E-2</v>
      </c>
      <c r="AM441" s="59">
        <v>2</v>
      </c>
      <c r="AN441" s="60">
        <v>5.3E-3</v>
      </c>
    </row>
    <row r="442" spans="1:40" ht="18.75">
      <c r="A442" s="149"/>
      <c r="B442" s="105" t="s">
        <v>209</v>
      </c>
      <c r="C442" s="82">
        <f t="shared" si="108"/>
        <v>12</v>
      </c>
      <c r="D442" s="83">
        <f t="shared" si="108"/>
        <v>5.6300000000000003E-2</v>
      </c>
      <c r="E442" s="82">
        <f t="shared" si="108"/>
        <v>10</v>
      </c>
      <c r="F442" s="83">
        <f t="shared" si="108"/>
        <v>0.1176</v>
      </c>
      <c r="G442" s="82">
        <f t="shared" si="108"/>
        <v>26</v>
      </c>
      <c r="H442" s="83">
        <f t="shared" si="108"/>
        <v>0.17929999999999999</v>
      </c>
      <c r="I442" s="82">
        <f t="shared" si="108"/>
        <v>2</v>
      </c>
      <c r="J442" s="83">
        <f t="shared" si="108"/>
        <v>0.16669999999999999</v>
      </c>
      <c r="K442" s="84">
        <f t="shared" si="109"/>
        <v>187</v>
      </c>
      <c r="L442" s="85">
        <f t="shared" si="109"/>
        <v>4.4499999999999998E-2</v>
      </c>
      <c r="M442" s="84">
        <f t="shared" si="109"/>
        <v>35</v>
      </c>
      <c r="N442" s="85">
        <f t="shared" si="109"/>
        <v>4.9500000000000002E-2</v>
      </c>
      <c r="O442" s="84">
        <f t="shared" si="109"/>
        <v>175</v>
      </c>
      <c r="P442" s="85">
        <f t="shared" si="109"/>
        <v>0.1067</v>
      </c>
      <c r="Q442" s="84">
        <f t="shared" si="109"/>
        <v>168</v>
      </c>
      <c r="R442" s="85">
        <f t="shared" si="109"/>
        <v>6.9500000000000006E-2</v>
      </c>
      <c r="S442" s="84">
        <f t="shared" si="109"/>
        <v>17</v>
      </c>
      <c r="T442" s="86">
        <f t="shared" si="109"/>
        <v>4.4699999999999997E-2</v>
      </c>
      <c r="V442" s="59" t="s">
        <v>209</v>
      </c>
      <c r="W442" s="59">
        <v>12</v>
      </c>
      <c r="X442" s="60">
        <v>5.6300000000000003E-2</v>
      </c>
      <c r="Y442" s="59">
        <v>10</v>
      </c>
      <c r="Z442" s="60">
        <v>0.1176</v>
      </c>
      <c r="AA442" s="59">
        <v>26</v>
      </c>
      <c r="AB442" s="60">
        <v>0.17929999999999999</v>
      </c>
      <c r="AC442" s="59">
        <v>2</v>
      </c>
      <c r="AD442" s="60">
        <v>0.16669999999999999</v>
      </c>
      <c r="AE442" s="59">
        <v>187</v>
      </c>
      <c r="AF442" s="60">
        <v>4.4499999999999998E-2</v>
      </c>
      <c r="AG442" s="59">
        <v>35</v>
      </c>
      <c r="AH442" s="60">
        <v>4.9500000000000002E-2</v>
      </c>
      <c r="AI442" s="59">
        <v>175</v>
      </c>
      <c r="AJ442" s="60">
        <v>0.1067</v>
      </c>
      <c r="AK442" s="59">
        <v>168</v>
      </c>
      <c r="AL442" s="60">
        <v>6.9500000000000006E-2</v>
      </c>
      <c r="AM442" s="59">
        <v>17</v>
      </c>
      <c r="AN442" s="60">
        <v>4.4699999999999997E-2</v>
      </c>
    </row>
    <row r="443" spans="1:40" ht="18.75">
      <c r="A443" s="149"/>
      <c r="B443" s="105" t="s">
        <v>210</v>
      </c>
      <c r="C443" s="82">
        <f t="shared" si="108"/>
        <v>42</v>
      </c>
      <c r="D443" s="83">
        <f t="shared" si="108"/>
        <v>0.19719999999999999</v>
      </c>
      <c r="E443" s="82">
        <f t="shared" si="108"/>
        <v>26</v>
      </c>
      <c r="F443" s="83">
        <f t="shared" si="108"/>
        <v>0.30590000000000001</v>
      </c>
      <c r="G443" s="82">
        <f t="shared" si="108"/>
        <v>32</v>
      </c>
      <c r="H443" s="83">
        <f t="shared" si="108"/>
        <v>0.22070000000000001</v>
      </c>
      <c r="I443" s="82">
        <f t="shared" si="108"/>
        <v>1</v>
      </c>
      <c r="J443" s="83">
        <f t="shared" si="108"/>
        <v>8.3299999999999999E-2</v>
      </c>
      <c r="K443" s="84">
        <f t="shared" si="109"/>
        <v>658</v>
      </c>
      <c r="L443" s="85">
        <f t="shared" si="109"/>
        <v>0.15670000000000001</v>
      </c>
      <c r="M443" s="84">
        <f t="shared" si="109"/>
        <v>94</v>
      </c>
      <c r="N443" s="85">
        <f t="shared" si="109"/>
        <v>0.13300000000000001</v>
      </c>
      <c r="O443" s="84">
        <f t="shared" si="109"/>
        <v>294</v>
      </c>
      <c r="P443" s="85">
        <f t="shared" si="109"/>
        <v>0.17929999999999999</v>
      </c>
      <c r="Q443" s="84">
        <f t="shared" si="109"/>
        <v>455</v>
      </c>
      <c r="R443" s="85">
        <f t="shared" si="109"/>
        <v>0.18820000000000001</v>
      </c>
      <c r="S443" s="84">
        <f t="shared" si="109"/>
        <v>40</v>
      </c>
      <c r="T443" s="86">
        <f t="shared" si="109"/>
        <v>0.1053</v>
      </c>
      <c r="V443" s="59" t="s">
        <v>210</v>
      </c>
      <c r="W443" s="59">
        <v>42</v>
      </c>
      <c r="X443" s="60">
        <v>0.19719999999999999</v>
      </c>
      <c r="Y443" s="59">
        <v>26</v>
      </c>
      <c r="Z443" s="60">
        <v>0.30590000000000001</v>
      </c>
      <c r="AA443" s="59">
        <v>32</v>
      </c>
      <c r="AB443" s="60">
        <v>0.22070000000000001</v>
      </c>
      <c r="AC443" s="59">
        <v>1</v>
      </c>
      <c r="AD443" s="60">
        <v>8.3299999999999999E-2</v>
      </c>
      <c r="AE443" s="59">
        <v>658</v>
      </c>
      <c r="AF443" s="60">
        <v>0.15670000000000001</v>
      </c>
      <c r="AG443" s="59">
        <v>94</v>
      </c>
      <c r="AH443" s="60">
        <v>0.13300000000000001</v>
      </c>
      <c r="AI443" s="59">
        <v>294</v>
      </c>
      <c r="AJ443" s="60">
        <v>0.17929999999999999</v>
      </c>
      <c r="AK443" s="59">
        <v>455</v>
      </c>
      <c r="AL443" s="60">
        <v>0.18820000000000001</v>
      </c>
      <c r="AM443" s="59">
        <v>40</v>
      </c>
      <c r="AN443" s="60">
        <v>0.1053</v>
      </c>
    </row>
    <row r="444" spans="1:40" ht="18.75">
      <c r="A444" s="149"/>
      <c r="B444" s="105" t="s">
        <v>211</v>
      </c>
      <c r="C444" s="82">
        <f t="shared" si="108"/>
        <v>77</v>
      </c>
      <c r="D444" s="83">
        <f t="shared" si="108"/>
        <v>0.36149999999999999</v>
      </c>
      <c r="E444" s="82">
        <f t="shared" si="108"/>
        <v>34</v>
      </c>
      <c r="F444" s="83">
        <f t="shared" si="108"/>
        <v>0.4</v>
      </c>
      <c r="G444" s="82">
        <f t="shared" si="108"/>
        <v>62</v>
      </c>
      <c r="H444" s="83">
        <f t="shared" si="108"/>
        <v>0.42759999999999998</v>
      </c>
      <c r="I444" s="82">
        <f t="shared" si="108"/>
        <v>4</v>
      </c>
      <c r="J444" s="83">
        <f t="shared" si="108"/>
        <v>0.33329999999999999</v>
      </c>
      <c r="K444" s="84">
        <f t="shared" si="109"/>
        <v>1823</v>
      </c>
      <c r="L444" s="85">
        <f t="shared" si="109"/>
        <v>0.43419999999999997</v>
      </c>
      <c r="M444" s="84">
        <f t="shared" si="109"/>
        <v>261</v>
      </c>
      <c r="N444" s="85">
        <f t="shared" si="109"/>
        <v>0.36919999999999997</v>
      </c>
      <c r="O444" s="84">
        <f t="shared" si="109"/>
        <v>596</v>
      </c>
      <c r="P444" s="85">
        <f t="shared" si="109"/>
        <v>0.3634</v>
      </c>
      <c r="Q444" s="84">
        <f t="shared" si="109"/>
        <v>1075</v>
      </c>
      <c r="R444" s="85">
        <f t="shared" si="109"/>
        <v>0.4446</v>
      </c>
      <c r="S444" s="84">
        <f t="shared" si="109"/>
        <v>173</v>
      </c>
      <c r="T444" s="86">
        <f t="shared" si="109"/>
        <v>0.45529999999999998</v>
      </c>
      <c r="V444" s="59" t="s">
        <v>211</v>
      </c>
      <c r="W444" s="59">
        <v>77</v>
      </c>
      <c r="X444" s="60">
        <v>0.36149999999999999</v>
      </c>
      <c r="Y444" s="59">
        <v>34</v>
      </c>
      <c r="Z444" s="60">
        <v>0.4</v>
      </c>
      <c r="AA444" s="59">
        <v>62</v>
      </c>
      <c r="AB444" s="60">
        <v>0.42759999999999998</v>
      </c>
      <c r="AC444" s="59">
        <v>4</v>
      </c>
      <c r="AD444" s="60">
        <v>0.33329999999999999</v>
      </c>
      <c r="AE444" s="59">
        <v>1823</v>
      </c>
      <c r="AF444" s="60">
        <v>0.43419999999999997</v>
      </c>
      <c r="AG444" s="59">
        <v>261</v>
      </c>
      <c r="AH444" s="60">
        <v>0.36919999999999997</v>
      </c>
      <c r="AI444" s="59">
        <v>596</v>
      </c>
      <c r="AJ444" s="60">
        <v>0.3634</v>
      </c>
      <c r="AK444" s="59">
        <v>1075</v>
      </c>
      <c r="AL444" s="60">
        <v>0.4446</v>
      </c>
      <c r="AM444" s="59">
        <v>173</v>
      </c>
      <c r="AN444" s="60">
        <v>0.45529999999999998</v>
      </c>
    </row>
    <row r="445" spans="1:40" ht="18.75">
      <c r="A445" s="149"/>
      <c r="B445" s="105" t="s">
        <v>213</v>
      </c>
      <c r="C445" s="82">
        <f t="shared" si="108"/>
        <v>81</v>
      </c>
      <c r="D445" s="83">
        <f t="shared" si="108"/>
        <v>0.38030000000000003</v>
      </c>
      <c r="E445" s="82">
        <f t="shared" si="108"/>
        <v>10</v>
      </c>
      <c r="F445" s="83">
        <f t="shared" si="108"/>
        <v>0.1176</v>
      </c>
      <c r="G445" s="82">
        <f t="shared" si="108"/>
        <v>18</v>
      </c>
      <c r="H445" s="83">
        <f t="shared" si="108"/>
        <v>0.1241</v>
      </c>
      <c r="I445" s="82">
        <f t="shared" si="108"/>
        <v>3</v>
      </c>
      <c r="J445" s="83">
        <f t="shared" si="108"/>
        <v>0.25</v>
      </c>
      <c r="K445" s="84">
        <f t="shared" si="109"/>
        <v>1417</v>
      </c>
      <c r="L445" s="85">
        <f t="shared" si="109"/>
        <v>0.33750000000000002</v>
      </c>
      <c r="M445" s="84">
        <f t="shared" si="109"/>
        <v>285</v>
      </c>
      <c r="N445" s="85">
        <f t="shared" si="109"/>
        <v>0.40310000000000001</v>
      </c>
      <c r="O445" s="84">
        <f t="shared" si="109"/>
        <v>458</v>
      </c>
      <c r="P445" s="85">
        <f t="shared" si="109"/>
        <v>0.27929999999999999</v>
      </c>
      <c r="Q445" s="84">
        <f t="shared" si="109"/>
        <v>646</v>
      </c>
      <c r="R445" s="85">
        <f t="shared" si="109"/>
        <v>0.26719999999999999</v>
      </c>
      <c r="S445" s="84">
        <f t="shared" si="109"/>
        <v>148</v>
      </c>
      <c r="T445" s="86">
        <f t="shared" si="109"/>
        <v>0.38950000000000001</v>
      </c>
      <c r="V445" s="59" t="s">
        <v>213</v>
      </c>
      <c r="W445" s="59">
        <v>81</v>
      </c>
      <c r="X445" s="60">
        <v>0.38030000000000003</v>
      </c>
      <c r="Y445" s="59">
        <v>10</v>
      </c>
      <c r="Z445" s="60">
        <v>0.1176</v>
      </c>
      <c r="AA445" s="59">
        <v>18</v>
      </c>
      <c r="AB445" s="60">
        <v>0.1241</v>
      </c>
      <c r="AC445" s="59">
        <v>3</v>
      </c>
      <c r="AD445" s="60">
        <v>0.25</v>
      </c>
      <c r="AE445" s="59">
        <v>1417</v>
      </c>
      <c r="AF445" s="60">
        <v>0.33750000000000002</v>
      </c>
      <c r="AG445" s="59">
        <v>285</v>
      </c>
      <c r="AH445" s="60">
        <v>0.40310000000000001</v>
      </c>
      <c r="AI445" s="59">
        <v>458</v>
      </c>
      <c r="AJ445" s="60">
        <v>0.27929999999999999</v>
      </c>
      <c r="AK445" s="59">
        <v>646</v>
      </c>
      <c r="AL445" s="60">
        <v>0.26719999999999999</v>
      </c>
      <c r="AM445" s="59">
        <v>148</v>
      </c>
      <c r="AN445" s="60">
        <v>0.38950000000000001</v>
      </c>
    </row>
    <row r="446" spans="1:40" ht="18.75">
      <c r="A446" s="149"/>
      <c r="B446" s="106" t="s">
        <v>203</v>
      </c>
      <c r="C446" s="87">
        <f t="shared" si="108"/>
        <v>213</v>
      </c>
      <c r="D446" s="88">
        <f t="shared" si="108"/>
        <v>1</v>
      </c>
      <c r="E446" s="87">
        <f t="shared" si="108"/>
        <v>85</v>
      </c>
      <c r="F446" s="88">
        <f t="shared" si="108"/>
        <v>1</v>
      </c>
      <c r="G446" s="87">
        <f t="shared" si="108"/>
        <v>145</v>
      </c>
      <c r="H446" s="88">
        <f t="shared" si="108"/>
        <v>1</v>
      </c>
      <c r="I446" s="87">
        <f t="shared" si="108"/>
        <v>12</v>
      </c>
      <c r="J446" s="88">
        <f t="shared" si="108"/>
        <v>1</v>
      </c>
      <c r="K446" s="89">
        <f t="shared" si="109"/>
        <v>4199</v>
      </c>
      <c r="L446" s="90">
        <f t="shared" si="109"/>
        <v>1</v>
      </c>
      <c r="M446" s="89">
        <f t="shared" si="109"/>
        <v>707</v>
      </c>
      <c r="N446" s="90">
        <f t="shared" si="109"/>
        <v>1</v>
      </c>
      <c r="O446" s="89">
        <f t="shared" si="109"/>
        <v>1640</v>
      </c>
      <c r="P446" s="90">
        <f t="shared" si="109"/>
        <v>1</v>
      </c>
      <c r="Q446" s="89">
        <f t="shared" si="109"/>
        <v>2418</v>
      </c>
      <c r="R446" s="90">
        <f t="shared" si="109"/>
        <v>1</v>
      </c>
      <c r="S446" s="89">
        <f t="shared" si="109"/>
        <v>380</v>
      </c>
      <c r="T446" s="91">
        <f t="shared" si="109"/>
        <v>1</v>
      </c>
      <c r="V446" s="59" t="s">
        <v>204</v>
      </c>
      <c r="W446" s="59">
        <v>213</v>
      </c>
      <c r="X446" s="60">
        <v>1</v>
      </c>
      <c r="Y446" s="59">
        <v>85</v>
      </c>
      <c r="Z446" s="60">
        <v>1</v>
      </c>
      <c r="AA446" s="59">
        <v>145</v>
      </c>
      <c r="AB446" s="60">
        <v>1</v>
      </c>
      <c r="AC446" s="59">
        <v>12</v>
      </c>
      <c r="AD446" s="60">
        <v>1</v>
      </c>
      <c r="AE446" s="59">
        <v>4199</v>
      </c>
      <c r="AF446" s="60">
        <v>1</v>
      </c>
      <c r="AG446" s="59">
        <v>707</v>
      </c>
      <c r="AH446" s="60">
        <v>1</v>
      </c>
      <c r="AI446" s="59">
        <v>1640</v>
      </c>
      <c r="AJ446" s="60">
        <v>1</v>
      </c>
      <c r="AK446" s="59">
        <v>2418</v>
      </c>
      <c r="AL446" s="60">
        <v>1</v>
      </c>
      <c r="AM446" s="59">
        <v>380</v>
      </c>
      <c r="AN446" s="60">
        <v>1</v>
      </c>
    </row>
    <row r="447" spans="1:40" ht="18.75">
      <c r="A447" s="119"/>
      <c r="B447" s="93"/>
      <c r="C447" s="108"/>
      <c r="D447" s="109"/>
      <c r="E447" s="108"/>
      <c r="F447" s="109"/>
      <c r="G447" s="108"/>
      <c r="H447" s="109"/>
      <c r="I447" s="108"/>
      <c r="J447" s="109"/>
      <c r="K447" s="110"/>
      <c r="L447" s="111"/>
      <c r="M447" s="110"/>
      <c r="N447" s="111"/>
      <c r="O447" s="110"/>
      <c r="P447" s="111"/>
      <c r="Q447" s="110"/>
      <c r="R447" s="111"/>
      <c r="S447" s="110"/>
      <c r="T447" s="112"/>
      <c r="V447" s="59"/>
    </row>
    <row r="448" spans="1:40" ht="19.5">
      <c r="A448" s="119"/>
      <c r="B448" s="93"/>
      <c r="C448" s="108"/>
      <c r="D448" s="109"/>
      <c r="E448" s="108"/>
      <c r="F448" s="109"/>
      <c r="G448" s="108"/>
      <c r="H448" s="109"/>
      <c r="I448" s="108"/>
      <c r="J448" s="109"/>
      <c r="K448" s="110"/>
      <c r="L448" s="111"/>
      <c r="M448" s="110"/>
      <c r="N448" s="111"/>
      <c r="O448" s="110"/>
      <c r="P448" s="111"/>
      <c r="Q448" s="110"/>
      <c r="R448" s="111"/>
      <c r="S448" s="110"/>
      <c r="T448" s="112"/>
      <c r="V448" s="58" t="s">
        <v>53</v>
      </c>
      <c r="W448" s="58"/>
      <c r="X448" s="58"/>
      <c r="Y448" s="58"/>
      <c r="Z448" s="58"/>
      <c r="AA448" s="58"/>
      <c r="AB448" s="58"/>
      <c r="AC448" s="58"/>
      <c r="AD448" s="58"/>
      <c r="AE448" s="58"/>
      <c r="AF448" s="58"/>
      <c r="AG448" s="58"/>
      <c r="AH448" s="58"/>
      <c r="AI448" s="58"/>
      <c r="AJ448" s="58"/>
      <c r="AK448" s="58"/>
      <c r="AL448" s="58"/>
      <c r="AM448" s="58"/>
      <c r="AN448" s="58"/>
    </row>
    <row r="449" spans="1:40" ht="18.75">
      <c r="A449" s="149" t="s">
        <v>265</v>
      </c>
      <c r="B449" s="113" t="s">
        <v>208</v>
      </c>
      <c r="C449" s="114"/>
      <c r="D449" s="115"/>
      <c r="E449" s="114">
        <f t="shared" ref="E449:J454" si="110">Y449</f>
        <v>1</v>
      </c>
      <c r="F449" s="115">
        <f t="shared" si="110"/>
        <v>1.1900000000000001E-2</v>
      </c>
      <c r="G449" s="114">
        <f t="shared" si="110"/>
        <v>11</v>
      </c>
      <c r="H449" s="115">
        <f t="shared" si="110"/>
        <v>7.5899999999999995E-2</v>
      </c>
      <c r="I449" s="114">
        <f t="shared" si="110"/>
        <v>0</v>
      </c>
      <c r="J449" s="115">
        <f t="shared" si="110"/>
        <v>0</v>
      </c>
      <c r="K449" s="116"/>
      <c r="L449" s="117"/>
      <c r="M449" s="116"/>
      <c r="N449" s="117"/>
      <c r="O449" s="116">
        <f t="shared" ref="O449:T454" si="111">AI449</f>
        <v>84</v>
      </c>
      <c r="P449" s="117">
        <f t="shared" si="111"/>
        <v>5.0999999999999997E-2</v>
      </c>
      <c r="Q449" s="116">
        <f t="shared" si="111"/>
        <v>96</v>
      </c>
      <c r="R449" s="117">
        <f t="shared" si="111"/>
        <v>3.9699999999999999E-2</v>
      </c>
      <c r="S449" s="116">
        <f t="shared" si="111"/>
        <v>6</v>
      </c>
      <c r="T449" s="118">
        <f t="shared" si="111"/>
        <v>1.5800000000000002E-2</v>
      </c>
      <c r="V449" s="59" t="s">
        <v>208</v>
      </c>
      <c r="W449" s="59">
        <v>0</v>
      </c>
      <c r="X449" s="60">
        <v>0</v>
      </c>
      <c r="Y449" s="59">
        <v>1</v>
      </c>
      <c r="Z449" s="60">
        <v>1.1900000000000001E-2</v>
      </c>
      <c r="AA449" s="59">
        <v>11</v>
      </c>
      <c r="AB449" s="60">
        <v>7.5899999999999995E-2</v>
      </c>
      <c r="AC449" s="59">
        <v>0</v>
      </c>
      <c r="AD449" s="60">
        <v>0</v>
      </c>
      <c r="AE449" s="59">
        <v>0</v>
      </c>
      <c r="AF449" s="60">
        <v>0</v>
      </c>
      <c r="AG449" s="59">
        <v>0</v>
      </c>
      <c r="AH449" s="60">
        <v>0</v>
      </c>
      <c r="AI449" s="59">
        <v>84</v>
      </c>
      <c r="AJ449" s="60">
        <v>5.0999999999999997E-2</v>
      </c>
      <c r="AK449" s="59">
        <v>96</v>
      </c>
      <c r="AL449" s="60">
        <v>3.9699999999999999E-2</v>
      </c>
      <c r="AM449" s="59">
        <v>6</v>
      </c>
      <c r="AN449" s="60">
        <v>1.5800000000000002E-2</v>
      </c>
    </row>
    <row r="450" spans="1:40" ht="18.75">
      <c r="A450" s="149"/>
      <c r="B450" s="105" t="s">
        <v>209</v>
      </c>
      <c r="C450" s="82"/>
      <c r="D450" s="83"/>
      <c r="E450" s="82">
        <f t="shared" si="110"/>
        <v>7</v>
      </c>
      <c r="F450" s="83">
        <f t="shared" si="110"/>
        <v>8.3299999999999999E-2</v>
      </c>
      <c r="G450" s="82">
        <f t="shared" si="110"/>
        <v>18</v>
      </c>
      <c r="H450" s="83">
        <f t="shared" si="110"/>
        <v>0.1241</v>
      </c>
      <c r="I450" s="82">
        <f t="shared" si="110"/>
        <v>0</v>
      </c>
      <c r="J450" s="83">
        <f t="shared" si="110"/>
        <v>0</v>
      </c>
      <c r="K450" s="84"/>
      <c r="L450" s="85"/>
      <c r="M450" s="84"/>
      <c r="N450" s="85"/>
      <c r="O450" s="84">
        <f t="shared" si="111"/>
        <v>145</v>
      </c>
      <c r="P450" s="85">
        <f t="shared" si="111"/>
        <v>8.7999999999999995E-2</v>
      </c>
      <c r="Q450" s="84">
        <f t="shared" si="111"/>
        <v>174</v>
      </c>
      <c r="R450" s="85">
        <f t="shared" si="111"/>
        <v>7.1999999999999995E-2</v>
      </c>
      <c r="S450" s="84">
        <f t="shared" si="111"/>
        <v>14</v>
      </c>
      <c r="T450" s="86">
        <f t="shared" si="111"/>
        <v>3.6799999999999999E-2</v>
      </c>
      <c r="V450" s="59" t="s">
        <v>209</v>
      </c>
      <c r="W450" s="59">
        <v>0</v>
      </c>
      <c r="X450" s="60">
        <v>0</v>
      </c>
      <c r="Y450" s="59">
        <v>7</v>
      </c>
      <c r="Z450" s="60">
        <v>8.3299999999999999E-2</v>
      </c>
      <c r="AA450" s="59">
        <v>18</v>
      </c>
      <c r="AB450" s="60">
        <v>0.1241</v>
      </c>
      <c r="AC450" s="59">
        <v>0</v>
      </c>
      <c r="AD450" s="60">
        <v>0</v>
      </c>
      <c r="AE450" s="59">
        <v>0</v>
      </c>
      <c r="AF450" s="60">
        <v>0</v>
      </c>
      <c r="AG450" s="59">
        <v>0</v>
      </c>
      <c r="AH450" s="60">
        <v>0</v>
      </c>
      <c r="AI450" s="59">
        <v>145</v>
      </c>
      <c r="AJ450" s="60">
        <v>8.7999999999999995E-2</v>
      </c>
      <c r="AK450" s="59">
        <v>174</v>
      </c>
      <c r="AL450" s="60">
        <v>7.1999999999999995E-2</v>
      </c>
      <c r="AM450" s="59">
        <v>14</v>
      </c>
      <c r="AN450" s="60">
        <v>3.6799999999999999E-2</v>
      </c>
    </row>
    <row r="451" spans="1:40" ht="18.75">
      <c r="A451" s="149"/>
      <c r="B451" s="105" t="s">
        <v>210</v>
      </c>
      <c r="C451" s="82"/>
      <c r="D451" s="83"/>
      <c r="E451" s="82">
        <f t="shared" si="110"/>
        <v>20</v>
      </c>
      <c r="F451" s="83">
        <f t="shared" si="110"/>
        <v>0.23810000000000001</v>
      </c>
      <c r="G451" s="82">
        <f t="shared" si="110"/>
        <v>40</v>
      </c>
      <c r="H451" s="83">
        <f t="shared" si="110"/>
        <v>0.27589999999999998</v>
      </c>
      <c r="I451" s="82">
        <f t="shared" si="110"/>
        <v>5</v>
      </c>
      <c r="J451" s="83">
        <f t="shared" si="110"/>
        <v>0.41670000000000001</v>
      </c>
      <c r="K451" s="84"/>
      <c r="L451" s="85"/>
      <c r="M451" s="84"/>
      <c r="N451" s="85"/>
      <c r="O451" s="84">
        <f t="shared" si="111"/>
        <v>276</v>
      </c>
      <c r="P451" s="85">
        <f t="shared" si="111"/>
        <v>0.1676</v>
      </c>
      <c r="Q451" s="84">
        <f t="shared" si="111"/>
        <v>452</v>
      </c>
      <c r="R451" s="85">
        <f t="shared" si="111"/>
        <v>0.18709999999999999</v>
      </c>
      <c r="S451" s="84">
        <f t="shared" si="111"/>
        <v>49</v>
      </c>
      <c r="T451" s="86">
        <f t="shared" si="111"/>
        <v>0.12889999999999999</v>
      </c>
      <c r="V451" s="59" t="s">
        <v>210</v>
      </c>
      <c r="W451" s="59">
        <v>0</v>
      </c>
      <c r="X451" s="60">
        <v>0</v>
      </c>
      <c r="Y451" s="59">
        <v>20</v>
      </c>
      <c r="Z451" s="60">
        <v>0.23810000000000001</v>
      </c>
      <c r="AA451" s="59">
        <v>40</v>
      </c>
      <c r="AB451" s="60">
        <v>0.27589999999999998</v>
      </c>
      <c r="AC451" s="59">
        <v>5</v>
      </c>
      <c r="AD451" s="60">
        <v>0.41670000000000001</v>
      </c>
      <c r="AE451" s="59">
        <v>0</v>
      </c>
      <c r="AF451" s="60">
        <v>0</v>
      </c>
      <c r="AG451" s="59">
        <v>0</v>
      </c>
      <c r="AH451" s="60">
        <v>0</v>
      </c>
      <c r="AI451" s="59">
        <v>276</v>
      </c>
      <c r="AJ451" s="60">
        <v>0.1676</v>
      </c>
      <c r="AK451" s="59">
        <v>452</v>
      </c>
      <c r="AL451" s="60">
        <v>0.18709999999999999</v>
      </c>
      <c r="AM451" s="59">
        <v>49</v>
      </c>
      <c r="AN451" s="60">
        <v>0.12889999999999999</v>
      </c>
    </row>
    <row r="452" spans="1:40" ht="18.75">
      <c r="A452" s="149"/>
      <c r="B452" s="105" t="s">
        <v>211</v>
      </c>
      <c r="C452" s="82"/>
      <c r="D452" s="83"/>
      <c r="E452" s="82">
        <f t="shared" si="110"/>
        <v>34</v>
      </c>
      <c r="F452" s="83">
        <f t="shared" si="110"/>
        <v>0.40479999999999999</v>
      </c>
      <c r="G452" s="82">
        <f t="shared" si="110"/>
        <v>47</v>
      </c>
      <c r="H452" s="83">
        <f t="shared" si="110"/>
        <v>0.3241</v>
      </c>
      <c r="I452" s="82">
        <f t="shared" si="110"/>
        <v>5</v>
      </c>
      <c r="J452" s="83">
        <f t="shared" si="110"/>
        <v>0.41670000000000001</v>
      </c>
      <c r="K452" s="84"/>
      <c r="L452" s="85"/>
      <c r="M452" s="84"/>
      <c r="N452" s="85"/>
      <c r="O452" s="84">
        <f t="shared" si="111"/>
        <v>576</v>
      </c>
      <c r="P452" s="85">
        <f t="shared" si="111"/>
        <v>0.34970000000000001</v>
      </c>
      <c r="Q452" s="84">
        <f t="shared" si="111"/>
        <v>927</v>
      </c>
      <c r="R452" s="85">
        <f t="shared" si="111"/>
        <v>0.38369999999999999</v>
      </c>
      <c r="S452" s="84">
        <f t="shared" si="111"/>
        <v>105</v>
      </c>
      <c r="T452" s="86">
        <f t="shared" si="111"/>
        <v>0.27629999999999999</v>
      </c>
      <c r="V452" s="59" t="s">
        <v>211</v>
      </c>
      <c r="W452" s="59">
        <v>0</v>
      </c>
      <c r="X452" s="60">
        <v>0</v>
      </c>
      <c r="Y452" s="59">
        <v>34</v>
      </c>
      <c r="Z452" s="60">
        <v>0.40479999999999999</v>
      </c>
      <c r="AA452" s="59">
        <v>47</v>
      </c>
      <c r="AB452" s="60">
        <v>0.3241</v>
      </c>
      <c r="AC452" s="59">
        <v>5</v>
      </c>
      <c r="AD452" s="60">
        <v>0.41670000000000001</v>
      </c>
      <c r="AE452" s="59">
        <v>0</v>
      </c>
      <c r="AF452" s="60">
        <v>0</v>
      </c>
      <c r="AG452" s="59">
        <v>0</v>
      </c>
      <c r="AH452" s="60">
        <v>0</v>
      </c>
      <c r="AI452" s="59">
        <v>576</v>
      </c>
      <c r="AJ452" s="60">
        <v>0.34970000000000001</v>
      </c>
      <c r="AK452" s="59">
        <v>927</v>
      </c>
      <c r="AL452" s="60">
        <v>0.38369999999999999</v>
      </c>
      <c r="AM452" s="59">
        <v>105</v>
      </c>
      <c r="AN452" s="60">
        <v>0.27629999999999999</v>
      </c>
    </row>
    <row r="453" spans="1:40" ht="18.75">
      <c r="A453" s="149"/>
      <c r="B453" s="105" t="s">
        <v>213</v>
      </c>
      <c r="C453" s="82"/>
      <c r="D453" s="83"/>
      <c r="E453" s="82">
        <f t="shared" si="110"/>
        <v>22</v>
      </c>
      <c r="F453" s="83">
        <f t="shared" si="110"/>
        <v>0.26190000000000002</v>
      </c>
      <c r="G453" s="82">
        <f t="shared" si="110"/>
        <v>29</v>
      </c>
      <c r="H453" s="83">
        <f t="shared" si="110"/>
        <v>0.2</v>
      </c>
      <c r="I453" s="82">
        <f t="shared" si="110"/>
        <v>2</v>
      </c>
      <c r="J453" s="83">
        <f t="shared" si="110"/>
        <v>0.16669999999999999</v>
      </c>
      <c r="K453" s="84"/>
      <c r="L453" s="85"/>
      <c r="M453" s="84"/>
      <c r="N453" s="85"/>
      <c r="O453" s="84">
        <f t="shared" si="111"/>
        <v>566</v>
      </c>
      <c r="P453" s="85">
        <f t="shared" si="111"/>
        <v>0.34370000000000001</v>
      </c>
      <c r="Q453" s="84">
        <f t="shared" si="111"/>
        <v>767</v>
      </c>
      <c r="R453" s="85">
        <f t="shared" si="111"/>
        <v>0.3175</v>
      </c>
      <c r="S453" s="84">
        <f t="shared" si="111"/>
        <v>206</v>
      </c>
      <c r="T453" s="86">
        <f t="shared" si="111"/>
        <v>0.54210000000000003</v>
      </c>
      <c r="V453" s="59" t="s">
        <v>213</v>
      </c>
      <c r="W453" s="59">
        <v>0</v>
      </c>
      <c r="X453" s="60">
        <v>0</v>
      </c>
      <c r="Y453" s="59">
        <v>22</v>
      </c>
      <c r="Z453" s="60">
        <v>0.26190000000000002</v>
      </c>
      <c r="AA453" s="59">
        <v>29</v>
      </c>
      <c r="AB453" s="60">
        <v>0.2</v>
      </c>
      <c r="AC453" s="59">
        <v>2</v>
      </c>
      <c r="AD453" s="60">
        <v>0.16669999999999999</v>
      </c>
      <c r="AE453" s="59">
        <v>0</v>
      </c>
      <c r="AF453" s="60">
        <v>0</v>
      </c>
      <c r="AG453" s="59">
        <v>0</v>
      </c>
      <c r="AH453" s="60">
        <v>0</v>
      </c>
      <c r="AI453" s="59">
        <v>566</v>
      </c>
      <c r="AJ453" s="60">
        <v>0.34370000000000001</v>
      </c>
      <c r="AK453" s="59">
        <v>767</v>
      </c>
      <c r="AL453" s="60">
        <v>0.3175</v>
      </c>
      <c r="AM453" s="59">
        <v>206</v>
      </c>
      <c r="AN453" s="60">
        <v>0.54210000000000003</v>
      </c>
    </row>
    <row r="454" spans="1:40" ht="18.75">
      <c r="A454" s="149"/>
      <c r="B454" s="106" t="s">
        <v>203</v>
      </c>
      <c r="C454" s="87"/>
      <c r="D454" s="88"/>
      <c r="E454" s="87">
        <f t="shared" si="110"/>
        <v>84</v>
      </c>
      <c r="F454" s="88">
        <f t="shared" si="110"/>
        <v>1</v>
      </c>
      <c r="G454" s="87">
        <f t="shared" si="110"/>
        <v>145</v>
      </c>
      <c r="H454" s="88">
        <f t="shared" si="110"/>
        <v>1</v>
      </c>
      <c r="I454" s="87">
        <f t="shared" si="110"/>
        <v>12</v>
      </c>
      <c r="J454" s="88">
        <f t="shared" si="110"/>
        <v>1</v>
      </c>
      <c r="K454" s="89"/>
      <c r="L454" s="90"/>
      <c r="M454" s="89"/>
      <c r="N454" s="90"/>
      <c r="O454" s="89">
        <f t="shared" si="111"/>
        <v>1647</v>
      </c>
      <c r="P454" s="90">
        <f t="shared" si="111"/>
        <v>1</v>
      </c>
      <c r="Q454" s="89">
        <f t="shared" si="111"/>
        <v>2416</v>
      </c>
      <c r="R454" s="90">
        <f t="shared" si="111"/>
        <v>1</v>
      </c>
      <c r="S454" s="89">
        <f t="shared" si="111"/>
        <v>380</v>
      </c>
      <c r="T454" s="91">
        <f t="shared" si="111"/>
        <v>1</v>
      </c>
      <c r="V454" s="59" t="s">
        <v>204</v>
      </c>
      <c r="W454" s="59">
        <v>0</v>
      </c>
      <c r="X454" s="60">
        <v>0</v>
      </c>
      <c r="Y454" s="59">
        <v>84</v>
      </c>
      <c r="Z454" s="60">
        <v>1</v>
      </c>
      <c r="AA454" s="59">
        <v>145</v>
      </c>
      <c r="AB454" s="60">
        <v>1</v>
      </c>
      <c r="AC454" s="59">
        <v>12</v>
      </c>
      <c r="AD454" s="60">
        <v>1</v>
      </c>
      <c r="AE454" s="59">
        <v>0</v>
      </c>
      <c r="AF454" s="60">
        <v>0</v>
      </c>
      <c r="AG454" s="59">
        <v>0</v>
      </c>
      <c r="AH454" s="60">
        <v>0</v>
      </c>
      <c r="AI454" s="59">
        <v>1647</v>
      </c>
      <c r="AJ454" s="60">
        <v>1</v>
      </c>
      <c r="AK454" s="59">
        <v>2416</v>
      </c>
      <c r="AL454" s="60">
        <v>1</v>
      </c>
      <c r="AM454" s="59">
        <v>380</v>
      </c>
      <c r="AN454" s="60">
        <v>1</v>
      </c>
    </row>
    <row r="455" spans="1:40" ht="18.75">
      <c r="A455" s="119"/>
      <c r="B455" s="93"/>
      <c r="C455" s="108"/>
      <c r="D455" s="109"/>
      <c r="E455" s="108"/>
      <c r="F455" s="109"/>
      <c r="G455" s="108"/>
      <c r="H455" s="109"/>
      <c r="I455" s="108"/>
      <c r="J455" s="109"/>
      <c r="K455" s="110"/>
      <c r="L455" s="111"/>
      <c r="M455" s="110"/>
      <c r="N455" s="111"/>
      <c r="O455" s="110"/>
      <c r="P455" s="111"/>
      <c r="Q455" s="110"/>
      <c r="R455" s="111"/>
      <c r="S455" s="110"/>
      <c r="T455" s="112"/>
      <c r="V455" s="59"/>
    </row>
    <row r="456" spans="1:40" ht="19.5">
      <c r="A456" s="119"/>
      <c r="B456" s="93"/>
      <c r="C456" s="108"/>
      <c r="D456" s="109"/>
      <c r="E456" s="108"/>
      <c r="F456" s="109"/>
      <c r="G456" s="108"/>
      <c r="H456" s="109"/>
      <c r="I456" s="108"/>
      <c r="J456" s="109"/>
      <c r="K456" s="110"/>
      <c r="L456" s="111"/>
      <c r="M456" s="110"/>
      <c r="N456" s="111"/>
      <c r="O456" s="110"/>
      <c r="P456" s="111"/>
      <c r="Q456" s="110"/>
      <c r="R456" s="111"/>
      <c r="S456" s="110"/>
      <c r="T456" s="112"/>
      <c r="V456" s="58" t="s">
        <v>54</v>
      </c>
      <c r="W456" s="58"/>
      <c r="X456" s="58"/>
      <c r="Y456" s="58"/>
      <c r="Z456" s="58"/>
      <c r="AA456" s="58"/>
      <c r="AB456" s="58"/>
      <c r="AC456" s="58"/>
      <c r="AD456" s="58"/>
      <c r="AE456" s="58"/>
      <c r="AF456" s="58"/>
      <c r="AG456" s="58"/>
      <c r="AH456" s="58"/>
      <c r="AI456" s="58"/>
      <c r="AJ456" s="58"/>
      <c r="AK456" s="58"/>
      <c r="AL456" s="58"/>
      <c r="AM456" s="58"/>
      <c r="AN456" s="58"/>
    </row>
    <row r="457" spans="1:40" ht="18.75">
      <c r="A457" s="149" t="s">
        <v>266</v>
      </c>
      <c r="B457" s="113" t="s">
        <v>208</v>
      </c>
      <c r="C457" s="114">
        <f t="shared" ref="C457:D462" si="112">W457</f>
        <v>4</v>
      </c>
      <c r="D457" s="115">
        <f t="shared" si="112"/>
        <v>1.8800000000000001E-2</v>
      </c>
      <c r="E457" s="114"/>
      <c r="F457" s="115"/>
      <c r="G457" s="114"/>
      <c r="H457" s="115"/>
      <c r="I457" s="114"/>
      <c r="J457" s="115"/>
      <c r="K457" s="116">
        <f t="shared" ref="K457:N462" si="113">AE457</f>
        <v>105</v>
      </c>
      <c r="L457" s="117">
        <f t="shared" si="113"/>
        <v>2.75E-2</v>
      </c>
      <c r="M457" s="116">
        <f t="shared" si="113"/>
        <v>27</v>
      </c>
      <c r="N457" s="117">
        <f t="shared" si="113"/>
        <v>3.9600000000000003E-2</v>
      </c>
      <c r="O457" s="116"/>
      <c r="P457" s="117"/>
      <c r="Q457" s="116"/>
      <c r="R457" s="117"/>
      <c r="S457" s="116"/>
      <c r="T457" s="118"/>
      <c r="V457" s="59" t="s">
        <v>208</v>
      </c>
      <c r="W457" s="59">
        <v>4</v>
      </c>
      <c r="X457" s="60">
        <v>1.8800000000000001E-2</v>
      </c>
      <c r="Y457" s="59">
        <v>0</v>
      </c>
      <c r="Z457" s="60">
        <v>0</v>
      </c>
      <c r="AA457" s="59">
        <v>0</v>
      </c>
      <c r="AB457" s="60">
        <v>0</v>
      </c>
      <c r="AC457" s="59">
        <v>0</v>
      </c>
      <c r="AD457" s="60">
        <v>0</v>
      </c>
      <c r="AE457" s="59">
        <v>105</v>
      </c>
      <c r="AF457" s="60">
        <v>2.75E-2</v>
      </c>
      <c r="AG457" s="59">
        <v>27</v>
      </c>
      <c r="AH457" s="60">
        <v>3.9600000000000003E-2</v>
      </c>
      <c r="AI457" s="59">
        <v>0</v>
      </c>
      <c r="AJ457" s="60">
        <v>0</v>
      </c>
      <c r="AK457" s="59">
        <v>0</v>
      </c>
      <c r="AL457" s="60">
        <v>0</v>
      </c>
      <c r="AM457" s="59">
        <v>0</v>
      </c>
      <c r="AN457" s="60">
        <v>0</v>
      </c>
    </row>
    <row r="458" spans="1:40" ht="18.75">
      <c r="A458" s="149"/>
      <c r="B458" s="105" t="s">
        <v>209</v>
      </c>
      <c r="C458" s="82">
        <f t="shared" si="112"/>
        <v>10</v>
      </c>
      <c r="D458" s="83">
        <f t="shared" si="112"/>
        <v>4.6899999999999997E-2</v>
      </c>
      <c r="E458" s="82"/>
      <c r="F458" s="83"/>
      <c r="G458" s="82"/>
      <c r="H458" s="83"/>
      <c r="I458" s="82"/>
      <c r="J458" s="83"/>
      <c r="K458" s="84">
        <f t="shared" si="113"/>
        <v>172</v>
      </c>
      <c r="L458" s="85">
        <f t="shared" si="113"/>
        <v>4.4999999999999998E-2</v>
      </c>
      <c r="M458" s="84">
        <f t="shared" si="113"/>
        <v>45</v>
      </c>
      <c r="N458" s="85">
        <f t="shared" si="113"/>
        <v>6.6100000000000006E-2</v>
      </c>
      <c r="O458" s="84"/>
      <c r="P458" s="85"/>
      <c r="Q458" s="84"/>
      <c r="R458" s="85"/>
      <c r="S458" s="84"/>
      <c r="T458" s="86"/>
      <c r="V458" s="59" t="s">
        <v>209</v>
      </c>
      <c r="W458" s="59">
        <v>10</v>
      </c>
      <c r="X458" s="60">
        <v>4.6899999999999997E-2</v>
      </c>
      <c r="Y458" s="59">
        <v>0</v>
      </c>
      <c r="Z458" s="60">
        <v>0</v>
      </c>
      <c r="AA458" s="59">
        <v>0</v>
      </c>
      <c r="AB458" s="60">
        <v>0</v>
      </c>
      <c r="AC458" s="59">
        <v>0</v>
      </c>
      <c r="AD458" s="60">
        <v>0</v>
      </c>
      <c r="AE458" s="59">
        <v>172</v>
      </c>
      <c r="AF458" s="60">
        <v>4.4999999999999998E-2</v>
      </c>
      <c r="AG458" s="59">
        <v>45</v>
      </c>
      <c r="AH458" s="60">
        <v>6.6100000000000006E-2</v>
      </c>
      <c r="AI458" s="59">
        <v>0</v>
      </c>
      <c r="AJ458" s="60">
        <v>0</v>
      </c>
      <c r="AK458" s="59">
        <v>0</v>
      </c>
      <c r="AL458" s="60">
        <v>0</v>
      </c>
      <c r="AM458" s="59">
        <v>0</v>
      </c>
      <c r="AN458" s="60">
        <v>0</v>
      </c>
    </row>
    <row r="459" spans="1:40" ht="18.75">
      <c r="A459" s="149"/>
      <c r="B459" s="105" t="s">
        <v>210</v>
      </c>
      <c r="C459" s="82">
        <f t="shared" si="112"/>
        <v>33</v>
      </c>
      <c r="D459" s="83">
        <f t="shared" si="112"/>
        <v>0.15490000000000001</v>
      </c>
      <c r="E459" s="82"/>
      <c r="F459" s="83"/>
      <c r="G459" s="82"/>
      <c r="H459" s="83"/>
      <c r="I459" s="82"/>
      <c r="J459" s="83"/>
      <c r="K459" s="84">
        <f t="shared" si="113"/>
        <v>544</v>
      </c>
      <c r="L459" s="85">
        <f t="shared" si="113"/>
        <v>0.1424</v>
      </c>
      <c r="M459" s="84">
        <f t="shared" si="113"/>
        <v>111</v>
      </c>
      <c r="N459" s="85">
        <f t="shared" si="113"/>
        <v>0.16300000000000001</v>
      </c>
      <c r="O459" s="84"/>
      <c r="P459" s="85"/>
      <c r="Q459" s="84"/>
      <c r="R459" s="85"/>
      <c r="S459" s="84"/>
      <c r="T459" s="86"/>
      <c r="V459" s="59" t="s">
        <v>210</v>
      </c>
      <c r="W459" s="59">
        <v>33</v>
      </c>
      <c r="X459" s="60">
        <v>0.15490000000000001</v>
      </c>
      <c r="Y459" s="59">
        <v>0</v>
      </c>
      <c r="Z459" s="60">
        <v>0</v>
      </c>
      <c r="AA459" s="59">
        <v>0</v>
      </c>
      <c r="AB459" s="60">
        <v>0</v>
      </c>
      <c r="AC459" s="59">
        <v>0</v>
      </c>
      <c r="AD459" s="60">
        <v>0</v>
      </c>
      <c r="AE459" s="59">
        <v>544</v>
      </c>
      <c r="AF459" s="60">
        <v>0.1424</v>
      </c>
      <c r="AG459" s="59">
        <v>111</v>
      </c>
      <c r="AH459" s="60">
        <v>0.16300000000000001</v>
      </c>
      <c r="AI459" s="59">
        <v>0</v>
      </c>
      <c r="AJ459" s="60">
        <v>0</v>
      </c>
      <c r="AK459" s="59">
        <v>0</v>
      </c>
      <c r="AL459" s="60">
        <v>0</v>
      </c>
      <c r="AM459" s="59">
        <v>0</v>
      </c>
      <c r="AN459" s="60">
        <v>0</v>
      </c>
    </row>
    <row r="460" spans="1:40" ht="18.75">
      <c r="A460" s="149"/>
      <c r="B460" s="105" t="s">
        <v>211</v>
      </c>
      <c r="C460" s="82">
        <f t="shared" si="112"/>
        <v>81</v>
      </c>
      <c r="D460" s="83">
        <f t="shared" si="112"/>
        <v>0.38030000000000003</v>
      </c>
      <c r="E460" s="82"/>
      <c r="F460" s="83"/>
      <c r="G460" s="82"/>
      <c r="H460" s="83"/>
      <c r="I460" s="82"/>
      <c r="J460" s="83"/>
      <c r="K460" s="84">
        <f t="shared" si="113"/>
        <v>1437</v>
      </c>
      <c r="L460" s="85">
        <f t="shared" si="113"/>
        <v>0.37609999999999999</v>
      </c>
      <c r="M460" s="84">
        <f t="shared" si="113"/>
        <v>239</v>
      </c>
      <c r="N460" s="85">
        <f t="shared" si="113"/>
        <v>0.35099999999999998</v>
      </c>
      <c r="O460" s="84"/>
      <c r="P460" s="85"/>
      <c r="Q460" s="84"/>
      <c r="R460" s="85"/>
      <c r="S460" s="84"/>
      <c r="T460" s="86"/>
      <c r="V460" s="59" t="s">
        <v>211</v>
      </c>
      <c r="W460" s="59">
        <v>81</v>
      </c>
      <c r="X460" s="60">
        <v>0.38030000000000003</v>
      </c>
      <c r="Y460" s="59">
        <v>0</v>
      </c>
      <c r="Z460" s="60">
        <v>0</v>
      </c>
      <c r="AA460" s="59">
        <v>0</v>
      </c>
      <c r="AB460" s="60">
        <v>0</v>
      </c>
      <c r="AC460" s="59">
        <v>0</v>
      </c>
      <c r="AD460" s="60">
        <v>0</v>
      </c>
      <c r="AE460" s="59">
        <v>1437</v>
      </c>
      <c r="AF460" s="60">
        <v>0.37609999999999999</v>
      </c>
      <c r="AG460" s="59">
        <v>239</v>
      </c>
      <c r="AH460" s="60">
        <v>0.35099999999999998</v>
      </c>
      <c r="AI460" s="59">
        <v>0</v>
      </c>
      <c r="AJ460" s="60">
        <v>0</v>
      </c>
      <c r="AK460" s="59">
        <v>0</v>
      </c>
      <c r="AL460" s="60">
        <v>0</v>
      </c>
      <c r="AM460" s="59">
        <v>0</v>
      </c>
      <c r="AN460" s="60">
        <v>0</v>
      </c>
    </row>
    <row r="461" spans="1:40" ht="18.75">
      <c r="A461" s="149"/>
      <c r="B461" s="105" t="s">
        <v>213</v>
      </c>
      <c r="C461" s="82">
        <f t="shared" si="112"/>
        <v>85</v>
      </c>
      <c r="D461" s="83">
        <f t="shared" si="112"/>
        <v>0.39910000000000001</v>
      </c>
      <c r="E461" s="82"/>
      <c r="F461" s="83"/>
      <c r="G461" s="82"/>
      <c r="H461" s="83"/>
      <c r="I461" s="82"/>
      <c r="J461" s="83"/>
      <c r="K461" s="84">
        <f t="shared" si="113"/>
        <v>1563</v>
      </c>
      <c r="L461" s="85">
        <f t="shared" si="113"/>
        <v>0.40910000000000002</v>
      </c>
      <c r="M461" s="84">
        <f t="shared" si="113"/>
        <v>259</v>
      </c>
      <c r="N461" s="85">
        <f t="shared" si="113"/>
        <v>0.38030000000000003</v>
      </c>
      <c r="O461" s="84"/>
      <c r="P461" s="85"/>
      <c r="Q461" s="84"/>
      <c r="R461" s="85"/>
      <c r="S461" s="84"/>
      <c r="T461" s="86"/>
      <c r="V461" s="59" t="s">
        <v>213</v>
      </c>
      <c r="W461" s="59">
        <v>85</v>
      </c>
      <c r="X461" s="60">
        <v>0.39910000000000001</v>
      </c>
      <c r="Y461" s="59">
        <v>0</v>
      </c>
      <c r="Z461" s="60">
        <v>0</v>
      </c>
      <c r="AA461" s="59">
        <v>0</v>
      </c>
      <c r="AB461" s="60">
        <v>0</v>
      </c>
      <c r="AC461" s="59">
        <v>0</v>
      </c>
      <c r="AD461" s="60">
        <v>0</v>
      </c>
      <c r="AE461" s="59">
        <v>1563</v>
      </c>
      <c r="AF461" s="60">
        <v>0.40910000000000002</v>
      </c>
      <c r="AG461" s="59">
        <v>259</v>
      </c>
      <c r="AH461" s="60">
        <v>0.38030000000000003</v>
      </c>
      <c r="AI461" s="59">
        <v>0</v>
      </c>
      <c r="AJ461" s="60">
        <v>0</v>
      </c>
      <c r="AK461" s="59">
        <v>0</v>
      </c>
      <c r="AL461" s="60">
        <v>0</v>
      </c>
      <c r="AM461" s="59">
        <v>0</v>
      </c>
      <c r="AN461" s="60">
        <v>0</v>
      </c>
    </row>
    <row r="462" spans="1:40" ht="18.75">
      <c r="A462" s="149"/>
      <c r="B462" s="106" t="s">
        <v>203</v>
      </c>
      <c r="C462" s="87">
        <f t="shared" si="112"/>
        <v>213</v>
      </c>
      <c r="D462" s="88">
        <f t="shared" si="112"/>
        <v>1</v>
      </c>
      <c r="E462" s="87"/>
      <c r="F462" s="88"/>
      <c r="G462" s="87"/>
      <c r="H462" s="88"/>
      <c r="I462" s="87"/>
      <c r="J462" s="88"/>
      <c r="K462" s="89">
        <f t="shared" si="113"/>
        <v>3821</v>
      </c>
      <c r="L462" s="90">
        <f t="shared" si="113"/>
        <v>1</v>
      </c>
      <c r="M462" s="89">
        <f t="shared" si="113"/>
        <v>681</v>
      </c>
      <c r="N462" s="90">
        <f t="shared" si="113"/>
        <v>1</v>
      </c>
      <c r="O462" s="89"/>
      <c r="P462" s="90"/>
      <c r="Q462" s="89"/>
      <c r="R462" s="90"/>
      <c r="S462" s="89"/>
      <c r="T462" s="91"/>
      <c r="V462" s="59" t="s">
        <v>204</v>
      </c>
      <c r="W462" s="59">
        <v>213</v>
      </c>
      <c r="X462" s="60">
        <v>1</v>
      </c>
      <c r="Y462" s="59">
        <v>0</v>
      </c>
      <c r="Z462" s="60">
        <v>0</v>
      </c>
      <c r="AA462" s="59">
        <v>0</v>
      </c>
      <c r="AB462" s="60">
        <v>0</v>
      </c>
      <c r="AC462" s="59">
        <v>0</v>
      </c>
      <c r="AD462" s="60">
        <v>0</v>
      </c>
      <c r="AE462" s="59">
        <v>3821</v>
      </c>
      <c r="AF462" s="60">
        <v>1</v>
      </c>
      <c r="AG462" s="59">
        <v>681</v>
      </c>
      <c r="AH462" s="60">
        <v>1</v>
      </c>
      <c r="AI462" s="59">
        <v>0</v>
      </c>
      <c r="AJ462" s="60">
        <v>0</v>
      </c>
      <c r="AK462" s="59">
        <v>0</v>
      </c>
      <c r="AL462" s="60">
        <v>0</v>
      </c>
      <c r="AM462" s="59">
        <v>0</v>
      </c>
      <c r="AN462" s="60">
        <v>0</v>
      </c>
    </row>
    <row r="463" spans="1:40" ht="18.75">
      <c r="A463" s="61"/>
      <c r="C463" s="94"/>
      <c r="D463" s="95"/>
      <c r="E463" s="94"/>
      <c r="F463" s="95"/>
      <c r="G463" s="94"/>
      <c r="H463" s="95"/>
      <c r="I463" s="94"/>
      <c r="J463" s="95"/>
      <c r="K463" s="96"/>
      <c r="L463" s="97"/>
      <c r="M463" s="96"/>
      <c r="N463" s="97"/>
      <c r="O463" s="96"/>
      <c r="P463" s="97"/>
      <c r="Q463" s="96"/>
      <c r="R463" s="97"/>
      <c r="S463" s="96"/>
      <c r="T463" s="98"/>
      <c r="V463" s="59"/>
    </row>
    <row r="464" spans="1:40" ht="24.95" customHeight="1">
      <c r="A464" s="99" t="s">
        <v>267</v>
      </c>
      <c r="B464" s="124"/>
      <c r="C464" s="125"/>
      <c r="D464" s="126"/>
      <c r="E464" s="125"/>
      <c r="F464" s="126"/>
      <c r="G464" s="125"/>
      <c r="H464" s="126"/>
      <c r="I464" s="125"/>
      <c r="J464" s="126"/>
      <c r="K464" s="125"/>
      <c r="L464" s="126"/>
      <c r="M464" s="125"/>
      <c r="N464" s="126"/>
      <c r="O464" s="125"/>
      <c r="P464" s="126"/>
      <c r="Q464" s="125"/>
      <c r="R464" s="126"/>
      <c r="S464" s="125"/>
      <c r="T464" s="127"/>
      <c r="V464" s="58" t="s">
        <v>110</v>
      </c>
      <c r="W464" s="58"/>
      <c r="X464" s="58"/>
      <c r="Y464" s="58"/>
      <c r="Z464" s="58"/>
      <c r="AA464" s="58"/>
      <c r="AB464" s="58"/>
      <c r="AC464" s="58"/>
      <c r="AD464" s="58"/>
      <c r="AE464" s="58"/>
      <c r="AF464" s="58"/>
      <c r="AG464" s="58"/>
      <c r="AH464" s="58"/>
      <c r="AI464" s="58"/>
      <c r="AJ464" s="58"/>
      <c r="AK464" s="58"/>
      <c r="AL464" s="58"/>
      <c r="AM464" s="58"/>
      <c r="AN464" s="58"/>
    </row>
    <row r="465" spans="1:40" ht="18.75">
      <c r="A465" s="146" t="s">
        <v>208</v>
      </c>
      <c r="B465" s="147"/>
      <c r="C465" s="77">
        <f t="shared" ref="C465:R470" si="114">W465</f>
        <v>4</v>
      </c>
      <c r="D465" s="78">
        <f t="shared" si="114"/>
        <v>1.89E-2</v>
      </c>
      <c r="E465" s="77">
        <f t="shared" si="114"/>
        <v>2</v>
      </c>
      <c r="F465" s="78">
        <f t="shared" si="114"/>
        <v>2.35E-2</v>
      </c>
      <c r="G465" s="77">
        <f t="shared" si="114"/>
        <v>4</v>
      </c>
      <c r="H465" s="78">
        <f t="shared" si="114"/>
        <v>2.8000000000000001E-2</v>
      </c>
      <c r="I465" s="77">
        <f t="shared" si="114"/>
        <v>1</v>
      </c>
      <c r="J465" s="78">
        <f t="shared" si="114"/>
        <v>8.3299999999999999E-2</v>
      </c>
      <c r="K465" s="79">
        <f t="shared" si="114"/>
        <v>92</v>
      </c>
      <c r="L465" s="80">
        <f t="shared" si="114"/>
        <v>2.1899999999999999E-2</v>
      </c>
      <c r="M465" s="79">
        <f t="shared" si="114"/>
        <v>27</v>
      </c>
      <c r="N465" s="80">
        <f t="shared" si="114"/>
        <v>3.8199999999999998E-2</v>
      </c>
      <c r="O465" s="79">
        <f t="shared" si="114"/>
        <v>79</v>
      </c>
      <c r="P465" s="80">
        <f t="shared" si="114"/>
        <v>4.8099999999999997E-2</v>
      </c>
      <c r="Q465" s="79">
        <f t="shared" si="114"/>
        <v>47</v>
      </c>
      <c r="R465" s="80">
        <f t="shared" si="114"/>
        <v>1.95E-2</v>
      </c>
      <c r="S465" s="79">
        <f t="shared" ref="K465:T470" si="115">AM465</f>
        <v>5</v>
      </c>
      <c r="T465" s="81">
        <f t="shared" si="115"/>
        <v>1.32E-2</v>
      </c>
      <c r="V465" s="59" t="s">
        <v>208</v>
      </c>
      <c r="W465" s="59">
        <v>4</v>
      </c>
      <c r="X465" s="60">
        <v>1.89E-2</v>
      </c>
      <c r="Y465" s="59">
        <v>2</v>
      </c>
      <c r="Z465" s="60">
        <v>2.35E-2</v>
      </c>
      <c r="AA465" s="59">
        <v>4</v>
      </c>
      <c r="AB465" s="60">
        <v>2.8000000000000001E-2</v>
      </c>
      <c r="AC465" s="59">
        <v>1</v>
      </c>
      <c r="AD465" s="60">
        <v>8.3299999999999999E-2</v>
      </c>
      <c r="AE465" s="59">
        <v>92</v>
      </c>
      <c r="AF465" s="60">
        <v>2.1899999999999999E-2</v>
      </c>
      <c r="AG465" s="59">
        <v>27</v>
      </c>
      <c r="AH465" s="60">
        <v>3.8199999999999998E-2</v>
      </c>
      <c r="AI465" s="59">
        <v>79</v>
      </c>
      <c r="AJ465" s="60">
        <v>4.8099999999999997E-2</v>
      </c>
      <c r="AK465" s="59">
        <v>47</v>
      </c>
      <c r="AL465" s="60">
        <v>1.95E-2</v>
      </c>
      <c r="AM465" s="59">
        <v>5</v>
      </c>
      <c r="AN465" s="60">
        <v>1.32E-2</v>
      </c>
    </row>
    <row r="466" spans="1:40" ht="18.75">
      <c r="A466" s="138" t="s">
        <v>209</v>
      </c>
      <c r="B466" s="139"/>
      <c r="C466" s="82">
        <f t="shared" si="114"/>
        <v>11</v>
      </c>
      <c r="D466" s="83">
        <f t="shared" si="114"/>
        <v>5.1900000000000002E-2</v>
      </c>
      <c r="E466" s="82">
        <f t="shared" si="114"/>
        <v>7</v>
      </c>
      <c r="F466" s="83">
        <f t="shared" si="114"/>
        <v>8.2400000000000001E-2</v>
      </c>
      <c r="G466" s="82">
        <f t="shared" si="114"/>
        <v>15</v>
      </c>
      <c r="H466" s="83">
        <f t="shared" si="114"/>
        <v>0.10489999999999999</v>
      </c>
      <c r="I466" s="82">
        <f t="shared" si="114"/>
        <v>2</v>
      </c>
      <c r="J466" s="83">
        <f t="shared" si="114"/>
        <v>0.16669999999999999</v>
      </c>
      <c r="K466" s="84">
        <f t="shared" si="115"/>
        <v>238</v>
      </c>
      <c r="L466" s="85">
        <f t="shared" si="115"/>
        <v>5.6500000000000002E-2</v>
      </c>
      <c r="M466" s="84">
        <f t="shared" si="115"/>
        <v>47</v>
      </c>
      <c r="N466" s="85">
        <f t="shared" si="115"/>
        <v>6.6500000000000004E-2</v>
      </c>
      <c r="O466" s="84">
        <f t="shared" si="115"/>
        <v>162</v>
      </c>
      <c r="P466" s="85">
        <f t="shared" si="115"/>
        <v>9.8500000000000004E-2</v>
      </c>
      <c r="Q466" s="84">
        <f t="shared" si="115"/>
        <v>183</v>
      </c>
      <c r="R466" s="85">
        <f t="shared" si="115"/>
        <v>7.5800000000000006E-2</v>
      </c>
      <c r="S466" s="84">
        <f t="shared" si="115"/>
        <v>12</v>
      </c>
      <c r="T466" s="86">
        <f t="shared" si="115"/>
        <v>3.1600000000000003E-2</v>
      </c>
      <c r="V466" s="59" t="s">
        <v>209</v>
      </c>
      <c r="W466" s="59">
        <v>11</v>
      </c>
      <c r="X466" s="60">
        <v>5.1900000000000002E-2</v>
      </c>
      <c r="Y466" s="59">
        <v>7</v>
      </c>
      <c r="Z466" s="60">
        <v>8.2400000000000001E-2</v>
      </c>
      <c r="AA466" s="59">
        <v>15</v>
      </c>
      <c r="AB466" s="60">
        <v>0.10489999999999999</v>
      </c>
      <c r="AC466" s="59">
        <v>2</v>
      </c>
      <c r="AD466" s="60">
        <v>0.16669999999999999</v>
      </c>
      <c r="AE466" s="59">
        <v>238</v>
      </c>
      <c r="AF466" s="60">
        <v>5.6500000000000002E-2</v>
      </c>
      <c r="AG466" s="59">
        <v>47</v>
      </c>
      <c r="AH466" s="60">
        <v>6.6500000000000004E-2</v>
      </c>
      <c r="AI466" s="59">
        <v>162</v>
      </c>
      <c r="AJ466" s="60">
        <v>9.8500000000000004E-2</v>
      </c>
      <c r="AK466" s="59">
        <v>183</v>
      </c>
      <c r="AL466" s="60">
        <v>7.5800000000000006E-2</v>
      </c>
      <c r="AM466" s="59">
        <v>12</v>
      </c>
      <c r="AN466" s="60">
        <v>3.1600000000000003E-2</v>
      </c>
    </row>
    <row r="467" spans="1:40" ht="18.75">
      <c r="A467" s="138" t="s">
        <v>210</v>
      </c>
      <c r="B467" s="139"/>
      <c r="C467" s="82">
        <f t="shared" si="114"/>
        <v>43</v>
      </c>
      <c r="D467" s="83">
        <f t="shared" si="114"/>
        <v>0.20280000000000001</v>
      </c>
      <c r="E467" s="82">
        <f t="shared" si="114"/>
        <v>23</v>
      </c>
      <c r="F467" s="83">
        <f t="shared" si="114"/>
        <v>0.27060000000000001</v>
      </c>
      <c r="G467" s="82">
        <f t="shared" si="114"/>
        <v>25</v>
      </c>
      <c r="H467" s="83">
        <f t="shared" si="114"/>
        <v>0.17480000000000001</v>
      </c>
      <c r="I467" s="82">
        <f t="shared" si="114"/>
        <v>1</v>
      </c>
      <c r="J467" s="83">
        <f t="shared" si="114"/>
        <v>8.3299999999999999E-2</v>
      </c>
      <c r="K467" s="84">
        <f t="shared" si="115"/>
        <v>747</v>
      </c>
      <c r="L467" s="85">
        <f t="shared" si="115"/>
        <v>0.1774</v>
      </c>
      <c r="M467" s="84">
        <f t="shared" si="115"/>
        <v>114</v>
      </c>
      <c r="N467" s="85">
        <f t="shared" si="115"/>
        <v>0.16120000000000001</v>
      </c>
      <c r="O467" s="84">
        <f t="shared" si="115"/>
        <v>272</v>
      </c>
      <c r="P467" s="85">
        <f t="shared" si="115"/>
        <v>0.16550000000000001</v>
      </c>
      <c r="Q467" s="84">
        <f t="shared" si="115"/>
        <v>455</v>
      </c>
      <c r="R467" s="85">
        <f t="shared" si="115"/>
        <v>0.1885</v>
      </c>
      <c r="S467" s="84">
        <f t="shared" si="115"/>
        <v>47</v>
      </c>
      <c r="T467" s="86">
        <f t="shared" si="115"/>
        <v>0.1237</v>
      </c>
      <c r="V467" s="59" t="s">
        <v>210</v>
      </c>
      <c r="W467" s="59">
        <v>43</v>
      </c>
      <c r="X467" s="60">
        <v>0.20280000000000001</v>
      </c>
      <c r="Y467" s="59">
        <v>23</v>
      </c>
      <c r="Z467" s="60">
        <v>0.27060000000000001</v>
      </c>
      <c r="AA467" s="59">
        <v>25</v>
      </c>
      <c r="AB467" s="60">
        <v>0.17480000000000001</v>
      </c>
      <c r="AC467" s="59">
        <v>1</v>
      </c>
      <c r="AD467" s="60">
        <v>8.3299999999999999E-2</v>
      </c>
      <c r="AE467" s="59">
        <v>747</v>
      </c>
      <c r="AF467" s="60">
        <v>0.1774</v>
      </c>
      <c r="AG467" s="59">
        <v>114</v>
      </c>
      <c r="AH467" s="60">
        <v>0.16120000000000001</v>
      </c>
      <c r="AI467" s="59">
        <v>272</v>
      </c>
      <c r="AJ467" s="60">
        <v>0.16550000000000001</v>
      </c>
      <c r="AK467" s="59">
        <v>455</v>
      </c>
      <c r="AL467" s="60">
        <v>0.1885</v>
      </c>
      <c r="AM467" s="59">
        <v>47</v>
      </c>
      <c r="AN467" s="60">
        <v>0.1237</v>
      </c>
    </row>
    <row r="468" spans="1:40" ht="18.75">
      <c r="A468" s="138" t="s">
        <v>211</v>
      </c>
      <c r="B468" s="139"/>
      <c r="C468" s="82">
        <f t="shared" si="114"/>
        <v>100</v>
      </c>
      <c r="D468" s="83">
        <f t="shared" si="114"/>
        <v>0.47170000000000001</v>
      </c>
      <c r="E468" s="82">
        <f t="shared" si="114"/>
        <v>42</v>
      </c>
      <c r="F468" s="83">
        <f t="shared" si="114"/>
        <v>0.49409999999999998</v>
      </c>
      <c r="G468" s="82">
        <f t="shared" si="114"/>
        <v>84</v>
      </c>
      <c r="H468" s="83">
        <f t="shared" si="114"/>
        <v>0.58740000000000003</v>
      </c>
      <c r="I468" s="82">
        <f t="shared" si="114"/>
        <v>6</v>
      </c>
      <c r="J468" s="83">
        <f t="shared" si="114"/>
        <v>0.5</v>
      </c>
      <c r="K468" s="84">
        <f t="shared" si="115"/>
        <v>1966</v>
      </c>
      <c r="L468" s="85">
        <f t="shared" si="115"/>
        <v>0.46700000000000003</v>
      </c>
      <c r="M468" s="84">
        <f t="shared" si="115"/>
        <v>278</v>
      </c>
      <c r="N468" s="85">
        <f t="shared" si="115"/>
        <v>0.39319999999999999</v>
      </c>
      <c r="O468" s="84">
        <f t="shared" si="115"/>
        <v>704</v>
      </c>
      <c r="P468" s="85">
        <f t="shared" si="115"/>
        <v>0.42820000000000003</v>
      </c>
      <c r="Q468" s="84">
        <f t="shared" si="115"/>
        <v>1172</v>
      </c>
      <c r="R468" s="85">
        <f t="shared" si="115"/>
        <v>0.48549999999999999</v>
      </c>
      <c r="S468" s="84">
        <f t="shared" si="115"/>
        <v>189</v>
      </c>
      <c r="T468" s="86">
        <f t="shared" si="115"/>
        <v>0.49740000000000001</v>
      </c>
      <c r="V468" s="59" t="s">
        <v>211</v>
      </c>
      <c r="W468" s="59">
        <v>100</v>
      </c>
      <c r="X468" s="60">
        <v>0.47170000000000001</v>
      </c>
      <c r="Y468" s="59">
        <v>42</v>
      </c>
      <c r="Z468" s="60">
        <v>0.49409999999999998</v>
      </c>
      <c r="AA468" s="59">
        <v>84</v>
      </c>
      <c r="AB468" s="60">
        <v>0.58740000000000003</v>
      </c>
      <c r="AC468" s="59">
        <v>6</v>
      </c>
      <c r="AD468" s="60">
        <v>0.5</v>
      </c>
      <c r="AE468" s="59">
        <v>1966</v>
      </c>
      <c r="AF468" s="60">
        <v>0.46700000000000003</v>
      </c>
      <c r="AG468" s="59">
        <v>278</v>
      </c>
      <c r="AH468" s="60">
        <v>0.39319999999999999</v>
      </c>
      <c r="AI468" s="59">
        <v>704</v>
      </c>
      <c r="AJ468" s="60">
        <v>0.42820000000000003</v>
      </c>
      <c r="AK468" s="59">
        <v>1172</v>
      </c>
      <c r="AL468" s="60">
        <v>0.48549999999999999</v>
      </c>
      <c r="AM468" s="59">
        <v>189</v>
      </c>
      <c r="AN468" s="60">
        <v>0.49740000000000001</v>
      </c>
    </row>
    <row r="469" spans="1:40" ht="18.75">
      <c r="A469" s="138" t="s">
        <v>213</v>
      </c>
      <c r="B469" s="139"/>
      <c r="C469" s="82">
        <f t="shared" si="114"/>
        <v>54</v>
      </c>
      <c r="D469" s="83">
        <f t="shared" si="114"/>
        <v>0.25469999999999998</v>
      </c>
      <c r="E469" s="82">
        <f t="shared" si="114"/>
        <v>11</v>
      </c>
      <c r="F469" s="83">
        <f t="shared" si="114"/>
        <v>0.12939999999999999</v>
      </c>
      <c r="G469" s="82">
        <f t="shared" si="114"/>
        <v>15</v>
      </c>
      <c r="H469" s="83">
        <f t="shared" si="114"/>
        <v>0.10489999999999999</v>
      </c>
      <c r="I469" s="82">
        <f t="shared" si="114"/>
        <v>2</v>
      </c>
      <c r="J469" s="83">
        <f t="shared" si="114"/>
        <v>0.16669999999999999</v>
      </c>
      <c r="K469" s="84">
        <f t="shared" si="115"/>
        <v>1167</v>
      </c>
      <c r="L469" s="85">
        <f t="shared" si="115"/>
        <v>0.2772</v>
      </c>
      <c r="M469" s="84">
        <f t="shared" si="115"/>
        <v>241</v>
      </c>
      <c r="N469" s="85">
        <f t="shared" si="115"/>
        <v>0.34089999999999998</v>
      </c>
      <c r="O469" s="84">
        <f t="shared" si="115"/>
        <v>427</v>
      </c>
      <c r="P469" s="85">
        <f t="shared" si="115"/>
        <v>0.25969999999999999</v>
      </c>
      <c r="Q469" s="84">
        <f t="shared" si="115"/>
        <v>557</v>
      </c>
      <c r="R469" s="85">
        <f t="shared" si="115"/>
        <v>0.23069999999999999</v>
      </c>
      <c r="S469" s="84">
        <f t="shared" si="115"/>
        <v>127</v>
      </c>
      <c r="T469" s="86">
        <f t="shared" si="115"/>
        <v>0.3342</v>
      </c>
      <c r="V469" s="59" t="s">
        <v>213</v>
      </c>
      <c r="W469" s="59">
        <v>54</v>
      </c>
      <c r="X469" s="60">
        <v>0.25469999999999998</v>
      </c>
      <c r="Y469" s="59">
        <v>11</v>
      </c>
      <c r="Z469" s="60">
        <v>0.12939999999999999</v>
      </c>
      <c r="AA469" s="59">
        <v>15</v>
      </c>
      <c r="AB469" s="60">
        <v>0.10489999999999999</v>
      </c>
      <c r="AC469" s="59">
        <v>2</v>
      </c>
      <c r="AD469" s="60">
        <v>0.16669999999999999</v>
      </c>
      <c r="AE469" s="59">
        <v>1167</v>
      </c>
      <c r="AF469" s="60">
        <v>0.2772</v>
      </c>
      <c r="AG469" s="59">
        <v>241</v>
      </c>
      <c r="AH469" s="60">
        <v>0.34089999999999998</v>
      </c>
      <c r="AI469" s="59">
        <v>427</v>
      </c>
      <c r="AJ469" s="60">
        <v>0.25969999999999999</v>
      </c>
      <c r="AK469" s="59">
        <v>557</v>
      </c>
      <c r="AL469" s="60">
        <v>0.23069999999999999</v>
      </c>
      <c r="AM469" s="59">
        <v>127</v>
      </c>
      <c r="AN469" s="60">
        <v>0.3342</v>
      </c>
    </row>
    <row r="470" spans="1:40" ht="18.75">
      <c r="A470" s="140" t="s">
        <v>203</v>
      </c>
      <c r="B470" s="141"/>
      <c r="C470" s="87">
        <f t="shared" si="114"/>
        <v>212</v>
      </c>
      <c r="D470" s="88">
        <f t="shared" si="114"/>
        <v>1</v>
      </c>
      <c r="E470" s="87">
        <f t="shared" si="114"/>
        <v>85</v>
      </c>
      <c r="F470" s="88">
        <f t="shared" si="114"/>
        <v>1</v>
      </c>
      <c r="G470" s="87">
        <f t="shared" si="114"/>
        <v>143</v>
      </c>
      <c r="H470" s="88">
        <f t="shared" si="114"/>
        <v>1</v>
      </c>
      <c r="I470" s="87">
        <f t="shared" si="114"/>
        <v>12</v>
      </c>
      <c r="J470" s="88">
        <f t="shared" si="114"/>
        <v>1</v>
      </c>
      <c r="K470" s="89">
        <f t="shared" si="115"/>
        <v>4210</v>
      </c>
      <c r="L470" s="90">
        <f t="shared" si="115"/>
        <v>1</v>
      </c>
      <c r="M470" s="89">
        <f t="shared" si="115"/>
        <v>707</v>
      </c>
      <c r="N470" s="90">
        <f t="shared" si="115"/>
        <v>1</v>
      </c>
      <c r="O470" s="89">
        <f t="shared" si="115"/>
        <v>1644</v>
      </c>
      <c r="P470" s="90">
        <f t="shared" si="115"/>
        <v>1</v>
      </c>
      <c r="Q470" s="89">
        <f t="shared" si="115"/>
        <v>2414</v>
      </c>
      <c r="R470" s="90">
        <f t="shared" si="115"/>
        <v>1</v>
      </c>
      <c r="S470" s="89">
        <f t="shared" si="115"/>
        <v>380</v>
      </c>
      <c r="T470" s="91">
        <f t="shared" si="115"/>
        <v>1</v>
      </c>
      <c r="V470" s="59" t="s">
        <v>204</v>
      </c>
      <c r="W470" s="59">
        <v>212</v>
      </c>
      <c r="X470" s="60">
        <v>1</v>
      </c>
      <c r="Y470" s="59">
        <v>85</v>
      </c>
      <c r="Z470" s="60">
        <v>1</v>
      </c>
      <c r="AA470" s="59">
        <v>143</v>
      </c>
      <c r="AB470" s="60">
        <v>1</v>
      </c>
      <c r="AC470" s="59">
        <v>12</v>
      </c>
      <c r="AD470" s="60">
        <v>1</v>
      </c>
      <c r="AE470" s="59">
        <v>4210</v>
      </c>
      <c r="AF470" s="60">
        <v>1</v>
      </c>
      <c r="AG470" s="59">
        <v>707</v>
      </c>
      <c r="AH470" s="60">
        <v>1</v>
      </c>
      <c r="AI470" s="59">
        <v>1644</v>
      </c>
      <c r="AJ470" s="60">
        <v>1</v>
      </c>
      <c r="AK470" s="59">
        <v>2414</v>
      </c>
      <c r="AL470" s="60">
        <v>1</v>
      </c>
      <c r="AM470" s="59">
        <v>380</v>
      </c>
      <c r="AN470" s="60">
        <v>1</v>
      </c>
    </row>
    <row r="471" spans="1:40" ht="18.75">
      <c r="A471" s="61"/>
      <c r="C471" s="94"/>
      <c r="D471" s="95"/>
      <c r="E471" s="94"/>
      <c r="F471" s="95"/>
      <c r="G471" s="94"/>
      <c r="H471" s="95"/>
      <c r="I471" s="94"/>
      <c r="J471" s="95"/>
      <c r="K471" s="96"/>
      <c r="L471" s="97"/>
      <c r="M471" s="96"/>
      <c r="N471" s="97"/>
      <c r="O471" s="96"/>
      <c r="P471" s="97"/>
      <c r="Q471" s="96"/>
      <c r="R471" s="97"/>
      <c r="S471" s="96"/>
      <c r="T471" s="98"/>
      <c r="V471" s="59"/>
    </row>
    <row r="472" spans="1:40" ht="24.95" customHeight="1">
      <c r="A472" s="99" t="s">
        <v>268</v>
      </c>
      <c r="B472" s="124"/>
      <c r="C472" s="125"/>
      <c r="D472" s="126"/>
      <c r="E472" s="125"/>
      <c r="F472" s="126"/>
      <c r="G472" s="125"/>
      <c r="H472" s="126"/>
      <c r="I472" s="125"/>
      <c r="J472" s="126"/>
      <c r="K472" s="125"/>
      <c r="L472" s="126"/>
      <c r="M472" s="125"/>
      <c r="N472" s="126"/>
      <c r="O472" s="125"/>
      <c r="P472" s="126"/>
      <c r="Q472" s="125"/>
      <c r="R472" s="126"/>
      <c r="S472" s="125"/>
      <c r="T472" s="127"/>
      <c r="V472" s="58" t="s">
        <v>55</v>
      </c>
      <c r="W472" s="58"/>
      <c r="X472" s="58"/>
      <c r="Y472" s="58"/>
      <c r="Z472" s="58"/>
      <c r="AA472" s="58"/>
      <c r="AB472" s="58"/>
      <c r="AC472" s="58"/>
      <c r="AD472" s="58"/>
      <c r="AE472" s="58"/>
      <c r="AF472" s="58"/>
      <c r="AG472" s="58"/>
      <c r="AH472" s="58"/>
      <c r="AI472" s="58"/>
      <c r="AJ472" s="58"/>
      <c r="AK472" s="58"/>
      <c r="AL472" s="58"/>
      <c r="AM472" s="58"/>
      <c r="AN472" s="58"/>
    </row>
    <row r="473" spans="1:40" ht="18.75">
      <c r="A473" s="149" t="s">
        <v>269</v>
      </c>
      <c r="B473" s="104" t="s">
        <v>208</v>
      </c>
      <c r="C473" s="77">
        <f t="shared" ref="C473:R478" si="116">W473</f>
        <v>9</v>
      </c>
      <c r="D473" s="78">
        <f t="shared" si="116"/>
        <v>4.2299999999999997E-2</v>
      </c>
      <c r="E473" s="77">
        <f t="shared" si="116"/>
        <v>0</v>
      </c>
      <c r="F473" s="78">
        <f t="shared" si="116"/>
        <v>0</v>
      </c>
      <c r="G473" s="77">
        <f t="shared" si="116"/>
        <v>5</v>
      </c>
      <c r="H473" s="78">
        <f t="shared" si="116"/>
        <v>3.4500000000000003E-2</v>
      </c>
      <c r="I473" s="77">
        <f t="shared" si="116"/>
        <v>0</v>
      </c>
      <c r="J473" s="78">
        <f t="shared" si="116"/>
        <v>0</v>
      </c>
      <c r="K473" s="79">
        <f t="shared" si="116"/>
        <v>151</v>
      </c>
      <c r="L473" s="80">
        <f t="shared" si="116"/>
        <v>3.5900000000000001E-2</v>
      </c>
      <c r="M473" s="79">
        <f t="shared" si="116"/>
        <v>35</v>
      </c>
      <c r="N473" s="80">
        <f t="shared" si="116"/>
        <v>4.9200000000000001E-2</v>
      </c>
      <c r="O473" s="79">
        <f t="shared" si="116"/>
        <v>55</v>
      </c>
      <c r="P473" s="80">
        <f t="shared" si="116"/>
        <v>3.3399999999999999E-2</v>
      </c>
      <c r="Q473" s="79">
        <f t="shared" si="116"/>
        <v>58</v>
      </c>
      <c r="R473" s="80">
        <f t="shared" si="116"/>
        <v>2.3900000000000001E-2</v>
      </c>
      <c r="S473" s="79">
        <f t="shared" ref="K473:T478" si="117">AM473</f>
        <v>5</v>
      </c>
      <c r="T473" s="81">
        <f t="shared" si="117"/>
        <v>1.3100000000000001E-2</v>
      </c>
      <c r="V473" s="59" t="s">
        <v>208</v>
      </c>
      <c r="W473" s="59">
        <v>9</v>
      </c>
      <c r="X473" s="60">
        <v>4.2299999999999997E-2</v>
      </c>
      <c r="Y473" s="59">
        <v>0</v>
      </c>
      <c r="Z473" s="60">
        <v>0</v>
      </c>
      <c r="AA473" s="59">
        <v>5</v>
      </c>
      <c r="AB473" s="60">
        <v>3.4500000000000003E-2</v>
      </c>
      <c r="AC473" s="59">
        <v>0</v>
      </c>
      <c r="AD473" s="60">
        <v>0</v>
      </c>
      <c r="AE473" s="59">
        <v>151</v>
      </c>
      <c r="AF473" s="60">
        <v>3.5900000000000001E-2</v>
      </c>
      <c r="AG473" s="59">
        <v>35</v>
      </c>
      <c r="AH473" s="60">
        <v>4.9200000000000001E-2</v>
      </c>
      <c r="AI473" s="59">
        <v>55</v>
      </c>
      <c r="AJ473" s="60">
        <v>3.3399999999999999E-2</v>
      </c>
      <c r="AK473" s="59">
        <v>58</v>
      </c>
      <c r="AL473" s="60">
        <v>2.3900000000000001E-2</v>
      </c>
      <c r="AM473" s="59">
        <v>5</v>
      </c>
      <c r="AN473" s="60">
        <v>1.3100000000000001E-2</v>
      </c>
    </row>
    <row r="474" spans="1:40" ht="18.75">
      <c r="A474" s="149"/>
      <c r="B474" s="105" t="s">
        <v>209</v>
      </c>
      <c r="C474" s="82">
        <f t="shared" si="116"/>
        <v>14</v>
      </c>
      <c r="D474" s="83">
        <f t="shared" si="116"/>
        <v>6.5699999999999995E-2</v>
      </c>
      <c r="E474" s="82">
        <f t="shared" si="116"/>
        <v>4</v>
      </c>
      <c r="F474" s="83">
        <f t="shared" si="116"/>
        <v>4.7100000000000003E-2</v>
      </c>
      <c r="G474" s="82">
        <f t="shared" si="116"/>
        <v>7</v>
      </c>
      <c r="H474" s="83">
        <f t="shared" si="116"/>
        <v>4.8300000000000003E-2</v>
      </c>
      <c r="I474" s="82">
        <f t="shared" si="116"/>
        <v>3</v>
      </c>
      <c r="J474" s="83">
        <f t="shared" si="116"/>
        <v>0.25</v>
      </c>
      <c r="K474" s="84">
        <f t="shared" si="117"/>
        <v>216</v>
      </c>
      <c r="L474" s="85">
        <f t="shared" si="117"/>
        <v>5.1299999999999998E-2</v>
      </c>
      <c r="M474" s="84">
        <f t="shared" si="117"/>
        <v>54</v>
      </c>
      <c r="N474" s="85">
        <f t="shared" si="117"/>
        <v>7.5800000000000006E-2</v>
      </c>
      <c r="O474" s="84">
        <f t="shared" si="117"/>
        <v>111</v>
      </c>
      <c r="P474" s="85">
        <f t="shared" si="117"/>
        <v>6.7299999999999999E-2</v>
      </c>
      <c r="Q474" s="84">
        <f t="shared" si="117"/>
        <v>151</v>
      </c>
      <c r="R474" s="85">
        <f t="shared" si="117"/>
        <v>6.2300000000000001E-2</v>
      </c>
      <c r="S474" s="84">
        <f t="shared" si="117"/>
        <v>15</v>
      </c>
      <c r="T474" s="86">
        <f t="shared" si="117"/>
        <v>3.9399999999999998E-2</v>
      </c>
      <c r="V474" s="59" t="s">
        <v>209</v>
      </c>
      <c r="W474" s="59">
        <v>14</v>
      </c>
      <c r="X474" s="60">
        <v>6.5699999999999995E-2</v>
      </c>
      <c r="Y474" s="59">
        <v>4</v>
      </c>
      <c r="Z474" s="60">
        <v>4.7100000000000003E-2</v>
      </c>
      <c r="AA474" s="59">
        <v>7</v>
      </c>
      <c r="AB474" s="60">
        <v>4.8300000000000003E-2</v>
      </c>
      <c r="AC474" s="59">
        <v>3</v>
      </c>
      <c r="AD474" s="60">
        <v>0.25</v>
      </c>
      <c r="AE474" s="59">
        <v>216</v>
      </c>
      <c r="AF474" s="60">
        <v>5.1299999999999998E-2</v>
      </c>
      <c r="AG474" s="59">
        <v>54</v>
      </c>
      <c r="AH474" s="60">
        <v>7.5800000000000006E-2</v>
      </c>
      <c r="AI474" s="59">
        <v>111</v>
      </c>
      <c r="AJ474" s="60">
        <v>6.7299999999999999E-2</v>
      </c>
      <c r="AK474" s="59">
        <v>151</v>
      </c>
      <c r="AL474" s="60">
        <v>6.2300000000000001E-2</v>
      </c>
      <c r="AM474" s="59">
        <v>15</v>
      </c>
      <c r="AN474" s="60">
        <v>3.9399999999999998E-2</v>
      </c>
    </row>
    <row r="475" spans="1:40" ht="18.75">
      <c r="A475" s="149"/>
      <c r="B475" s="105" t="s">
        <v>210</v>
      </c>
      <c r="C475" s="82">
        <f t="shared" si="116"/>
        <v>23</v>
      </c>
      <c r="D475" s="83">
        <f t="shared" si="116"/>
        <v>0.108</v>
      </c>
      <c r="E475" s="82">
        <f t="shared" si="116"/>
        <v>8</v>
      </c>
      <c r="F475" s="83">
        <f t="shared" si="116"/>
        <v>9.4100000000000003E-2</v>
      </c>
      <c r="G475" s="82">
        <f t="shared" si="116"/>
        <v>16</v>
      </c>
      <c r="H475" s="83">
        <f t="shared" si="116"/>
        <v>0.1103</v>
      </c>
      <c r="I475" s="82">
        <f t="shared" si="116"/>
        <v>1</v>
      </c>
      <c r="J475" s="83">
        <f t="shared" si="116"/>
        <v>8.3299999999999999E-2</v>
      </c>
      <c r="K475" s="84">
        <f t="shared" si="117"/>
        <v>387</v>
      </c>
      <c r="L475" s="85">
        <f t="shared" si="117"/>
        <v>9.1899999999999996E-2</v>
      </c>
      <c r="M475" s="84">
        <f t="shared" si="117"/>
        <v>84</v>
      </c>
      <c r="N475" s="85">
        <f t="shared" si="117"/>
        <v>0.11799999999999999</v>
      </c>
      <c r="O475" s="84">
        <f t="shared" si="117"/>
        <v>160</v>
      </c>
      <c r="P475" s="85">
        <f t="shared" si="117"/>
        <v>9.7000000000000003E-2</v>
      </c>
      <c r="Q475" s="84">
        <f t="shared" si="117"/>
        <v>311</v>
      </c>
      <c r="R475" s="85">
        <f t="shared" si="117"/>
        <v>0.12839999999999999</v>
      </c>
      <c r="S475" s="84">
        <f t="shared" si="117"/>
        <v>20</v>
      </c>
      <c r="T475" s="86">
        <f t="shared" si="117"/>
        <v>5.2499999999999998E-2</v>
      </c>
      <c r="V475" s="59" t="s">
        <v>210</v>
      </c>
      <c r="W475" s="59">
        <v>23</v>
      </c>
      <c r="X475" s="60">
        <v>0.108</v>
      </c>
      <c r="Y475" s="59">
        <v>8</v>
      </c>
      <c r="Z475" s="60">
        <v>9.4100000000000003E-2</v>
      </c>
      <c r="AA475" s="59">
        <v>16</v>
      </c>
      <c r="AB475" s="60">
        <v>0.1103</v>
      </c>
      <c r="AC475" s="59">
        <v>1</v>
      </c>
      <c r="AD475" s="60">
        <v>8.3299999999999999E-2</v>
      </c>
      <c r="AE475" s="59">
        <v>387</v>
      </c>
      <c r="AF475" s="60">
        <v>9.1899999999999996E-2</v>
      </c>
      <c r="AG475" s="59">
        <v>84</v>
      </c>
      <c r="AH475" s="60">
        <v>0.11799999999999999</v>
      </c>
      <c r="AI475" s="59">
        <v>160</v>
      </c>
      <c r="AJ475" s="60">
        <v>9.7000000000000003E-2</v>
      </c>
      <c r="AK475" s="59">
        <v>311</v>
      </c>
      <c r="AL475" s="60">
        <v>0.12839999999999999</v>
      </c>
      <c r="AM475" s="59">
        <v>20</v>
      </c>
      <c r="AN475" s="60">
        <v>5.2499999999999998E-2</v>
      </c>
    </row>
    <row r="476" spans="1:40" ht="18.75">
      <c r="A476" s="149"/>
      <c r="B476" s="105" t="s">
        <v>211</v>
      </c>
      <c r="C476" s="82">
        <f t="shared" si="116"/>
        <v>61</v>
      </c>
      <c r="D476" s="83">
        <f t="shared" si="116"/>
        <v>0.28639999999999999</v>
      </c>
      <c r="E476" s="82">
        <f t="shared" si="116"/>
        <v>36</v>
      </c>
      <c r="F476" s="83">
        <f t="shared" si="116"/>
        <v>0.42349999999999999</v>
      </c>
      <c r="G476" s="82">
        <f t="shared" si="116"/>
        <v>64</v>
      </c>
      <c r="H476" s="83">
        <f t="shared" si="116"/>
        <v>0.44140000000000001</v>
      </c>
      <c r="I476" s="82">
        <f t="shared" si="116"/>
        <v>4</v>
      </c>
      <c r="J476" s="83">
        <f t="shared" si="116"/>
        <v>0.33329999999999999</v>
      </c>
      <c r="K476" s="84">
        <f t="shared" si="117"/>
        <v>1390</v>
      </c>
      <c r="L476" s="85">
        <f t="shared" si="117"/>
        <v>0.33019999999999999</v>
      </c>
      <c r="M476" s="84">
        <f t="shared" si="117"/>
        <v>207</v>
      </c>
      <c r="N476" s="85">
        <f t="shared" si="117"/>
        <v>0.29070000000000001</v>
      </c>
      <c r="O476" s="84">
        <f t="shared" si="117"/>
        <v>530</v>
      </c>
      <c r="P476" s="85">
        <f t="shared" si="117"/>
        <v>0.32140000000000002</v>
      </c>
      <c r="Q476" s="84">
        <f t="shared" si="117"/>
        <v>875</v>
      </c>
      <c r="R476" s="85">
        <f t="shared" si="117"/>
        <v>0.36130000000000001</v>
      </c>
      <c r="S476" s="84">
        <f t="shared" si="117"/>
        <v>131</v>
      </c>
      <c r="T476" s="86">
        <f t="shared" si="117"/>
        <v>0.34379999999999999</v>
      </c>
      <c r="V476" s="59" t="s">
        <v>211</v>
      </c>
      <c r="W476" s="59">
        <v>61</v>
      </c>
      <c r="X476" s="60">
        <v>0.28639999999999999</v>
      </c>
      <c r="Y476" s="59">
        <v>36</v>
      </c>
      <c r="Z476" s="60">
        <v>0.42349999999999999</v>
      </c>
      <c r="AA476" s="59">
        <v>64</v>
      </c>
      <c r="AB476" s="60">
        <v>0.44140000000000001</v>
      </c>
      <c r="AC476" s="59">
        <v>4</v>
      </c>
      <c r="AD476" s="60">
        <v>0.33329999999999999</v>
      </c>
      <c r="AE476" s="59">
        <v>1390</v>
      </c>
      <c r="AF476" s="60">
        <v>0.33019999999999999</v>
      </c>
      <c r="AG476" s="59">
        <v>207</v>
      </c>
      <c r="AH476" s="60">
        <v>0.29070000000000001</v>
      </c>
      <c r="AI476" s="59">
        <v>530</v>
      </c>
      <c r="AJ476" s="60">
        <v>0.32140000000000002</v>
      </c>
      <c r="AK476" s="59">
        <v>875</v>
      </c>
      <c r="AL476" s="60">
        <v>0.36130000000000001</v>
      </c>
      <c r="AM476" s="59">
        <v>131</v>
      </c>
      <c r="AN476" s="60">
        <v>0.34379999999999999</v>
      </c>
    </row>
    <row r="477" spans="1:40" ht="18.75">
      <c r="A477" s="149"/>
      <c r="B477" s="105" t="s">
        <v>213</v>
      </c>
      <c r="C477" s="82">
        <f t="shared" si="116"/>
        <v>106</v>
      </c>
      <c r="D477" s="83">
        <f t="shared" si="116"/>
        <v>0.49769999999999998</v>
      </c>
      <c r="E477" s="82">
        <f t="shared" si="116"/>
        <v>37</v>
      </c>
      <c r="F477" s="83">
        <f t="shared" si="116"/>
        <v>0.43530000000000002</v>
      </c>
      <c r="G477" s="82">
        <f t="shared" si="116"/>
        <v>53</v>
      </c>
      <c r="H477" s="83">
        <f t="shared" si="116"/>
        <v>0.36549999999999999</v>
      </c>
      <c r="I477" s="82">
        <f t="shared" si="116"/>
        <v>4</v>
      </c>
      <c r="J477" s="83">
        <f t="shared" si="116"/>
        <v>0.33329999999999999</v>
      </c>
      <c r="K477" s="84">
        <f t="shared" si="117"/>
        <v>2066</v>
      </c>
      <c r="L477" s="85">
        <f t="shared" si="117"/>
        <v>0.49070000000000003</v>
      </c>
      <c r="M477" s="84">
        <f t="shared" si="117"/>
        <v>332</v>
      </c>
      <c r="N477" s="85">
        <f t="shared" si="117"/>
        <v>0.46629999999999999</v>
      </c>
      <c r="O477" s="84">
        <f t="shared" si="117"/>
        <v>793</v>
      </c>
      <c r="P477" s="85">
        <f t="shared" si="117"/>
        <v>0.48089999999999999</v>
      </c>
      <c r="Q477" s="84">
        <f t="shared" si="117"/>
        <v>1027</v>
      </c>
      <c r="R477" s="85">
        <f t="shared" si="117"/>
        <v>0.42399999999999999</v>
      </c>
      <c r="S477" s="84">
        <f t="shared" si="117"/>
        <v>210</v>
      </c>
      <c r="T477" s="86">
        <f t="shared" si="117"/>
        <v>0.55120000000000002</v>
      </c>
      <c r="V477" s="59" t="s">
        <v>213</v>
      </c>
      <c r="W477" s="59">
        <v>106</v>
      </c>
      <c r="X477" s="60">
        <v>0.49769999999999998</v>
      </c>
      <c r="Y477" s="59">
        <v>37</v>
      </c>
      <c r="Z477" s="60">
        <v>0.43530000000000002</v>
      </c>
      <c r="AA477" s="59">
        <v>53</v>
      </c>
      <c r="AB477" s="60">
        <v>0.36549999999999999</v>
      </c>
      <c r="AC477" s="59">
        <v>4</v>
      </c>
      <c r="AD477" s="60">
        <v>0.33329999999999999</v>
      </c>
      <c r="AE477" s="59">
        <v>2066</v>
      </c>
      <c r="AF477" s="60">
        <v>0.49070000000000003</v>
      </c>
      <c r="AG477" s="59">
        <v>332</v>
      </c>
      <c r="AH477" s="60">
        <v>0.46629999999999999</v>
      </c>
      <c r="AI477" s="59">
        <v>793</v>
      </c>
      <c r="AJ477" s="60">
        <v>0.48089999999999999</v>
      </c>
      <c r="AK477" s="59">
        <v>1027</v>
      </c>
      <c r="AL477" s="60">
        <v>0.42399999999999999</v>
      </c>
      <c r="AM477" s="59">
        <v>210</v>
      </c>
      <c r="AN477" s="60">
        <v>0.55120000000000002</v>
      </c>
    </row>
    <row r="478" spans="1:40" ht="18.75">
      <c r="A478" s="149"/>
      <c r="B478" s="106" t="s">
        <v>203</v>
      </c>
      <c r="C478" s="87">
        <f t="shared" si="116"/>
        <v>213</v>
      </c>
      <c r="D478" s="88">
        <f t="shared" si="116"/>
        <v>1</v>
      </c>
      <c r="E478" s="87">
        <f t="shared" si="116"/>
        <v>85</v>
      </c>
      <c r="F478" s="88">
        <f t="shared" si="116"/>
        <v>1</v>
      </c>
      <c r="G478" s="87">
        <f t="shared" si="116"/>
        <v>145</v>
      </c>
      <c r="H478" s="88">
        <f t="shared" si="116"/>
        <v>1</v>
      </c>
      <c r="I478" s="87">
        <f t="shared" si="116"/>
        <v>12</v>
      </c>
      <c r="J478" s="88">
        <f t="shared" si="116"/>
        <v>1</v>
      </c>
      <c r="K478" s="89">
        <f t="shared" si="117"/>
        <v>4210</v>
      </c>
      <c r="L478" s="90">
        <f t="shared" si="117"/>
        <v>1</v>
      </c>
      <c r="M478" s="89">
        <f t="shared" si="117"/>
        <v>712</v>
      </c>
      <c r="N478" s="90">
        <f t="shared" si="117"/>
        <v>1</v>
      </c>
      <c r="O478" s="89">
        <f t="shared" si="117"/>
        <v>1649</v>
      </c>
      <c r="P478" s="90">
        <f t="shared" si="117"/>
        <v>1</v>
      </c>
      <c r="Q478" s="89">
        <f t="shared" si="117"/>
        <v>2422</v>
      </c>
      <c r="R478" s="90">
        <f t="shared" si="117"/>
        <v>1</v>
      </c>
      <c r="S478" s="89">
        <f t="shared" si="117"/>
        <v>381</v>
      </c>
      <c r="T478" s="91">
        <f t="shared" si="117"/>
        <v>1</v>
      </c>
      <c r="V478" s="59" t="s">
        <v>204</v>
      </c>
      <c r="W478" s="59">
        <v>213</v>
      </c>
      <c r="X478" s="60">
        <v>1</v>
      </c>
      <c r="Y478" s="59">
        <v>85</v>
      </c>
      <c r="Z478" s="60">
        <v>1</v>
      </c>
      <c r="AA478" s="59">
        <v>145</v>
      </c>
      <c r="AB478" s="60">
        <v>1</v>
      </c>
      <c r="AC478" s="59">
        <v>12</v>
      </c>
      <c r="AD478" s="60">
        <v>1</v>
      </c>
      <c r="AE478" s="59">
        <v>4210</v>
      </c>
      <c r="AF478" s="60">
        <v>1</v>
      </c>
      <c r="AG478" s="59">
        <v>712</v>
      </c>
      <c r="AH478" s="60">
        <v>1</v>
      </c>
      <c r="AI478" s="59">
        <v>1649</v>
      </c>
      <c r="AJ478" s="60">
        <v>1</v>
      </c>
      <c r="AK478" s="59">
        <v>2422</v>
      </c>
      <c r="AL478" s="60">
        <v>1</v>
      </c>
      <c r="AM478" s="59">
        <v>381</v>
      </c>
      <c r="AN478" s="60">
        <v>1</v>
      </c>
    </row>
    <row r="479" spans="1:40" ht="18.75">
      <c r="A479" s="119"/>
      <c r="B479" s="93"/>
      <c r="C479" s="108"/>
      <c r="D479" s="109"/>
      <c r="E479" s="108"/>
      <c r="F479" s="109"/>
      <c r="G479" s="108"/>
      <c r="H479" s="109"/>
      <c r="I479" s="108"/>
      <c r="J479" s="109"/>
      <c r="K479" s="110"/>
      <c r="L479" s="111"/>
      <c r="M479" s="110"/>
      <c r="N479" s="111"/>
      <c r="O479" s="110"/>
      <c r="P479" s="111"/>
      <c r="Q479" s="110"/>
      <c r="R479" s="111"/>
      <c r="S479" s="110"/>
      <c r="T479" s="112"/>
      <c r="V479" s="59"/>
    </row>
    <row r="480" spans="1:40" ht="19.5">
      <c r="A480" s="119"/>
      <c r="B480" s="93"/>
      <c r="C480" s="108"/>
      <c r="D480" s="109"/>
      <c r="E480" s="108"/>
      <c r="F480" s="109"/>
      <c r="G480" s="108"/>
      <c r="H480" s="109"/>
      <c r="I480" s="108"/>
      <c r="J480" s="109"/>
      <c r="K480" s="110"/>
      <c r="L480" s="111"/>
      <c r="M480" s="110"/>
      <c r="N480" s="111"/>
      <c r="O480" s="110"/>
      <c r="P480" s="111"/>
      <c r="Q480" s="110"/>
      <c r="R480" s="111"/>
      <c r="S480" s="110"/>
      <c r="T480" s="112"/>
      <c r="V480" s="58" t="s">
        <v>111</v>
      </c>
      <c r="W480" s="58"/>
      <c r="X480" s="58"/>
      <c r="Y480" s="58"/>
      <c r="Z480" s="58"/>
      <c r="AA480" s="58"/>
      <c r="AB480" s="58"/>
      <c r="AC480" s="58"/>
      <c r="AD480" s="58"/>
      <c r="AE480" s="58"/>
      <c r="AF480" s="58"/>
      <c r="AG480" s="58"/>
      <c r="AH480" s="58"/>
      <c r="AI480" s="58"/>
      <c r="AJ480" s="58"/>
      <c r="AK480" s="58"/>
      <c r="AL480" s="58"/>
      <c r="AM480" s="58"/>
      <c r="AN480" s="58"/>
    </row>
    <row r="481" spans="1:40" ht="18.75">
      <c r="A481" s="149" t="s">
        <v>270</v>
      </c>
      <c r="B481" s="113" t="s">
        <v>208</v>
      </c>
      <c r="C481" s="114">
        <f t="shared" ref="C481:R486" si="118">W481</f>
        <v>4</v>
      </c>
      <c r="D481" s="115">
        <f t="shared" si="118"/>
        <v>1.89E-2</v>
      </c>
      <c r="E481" s="114">
        <f t="shared" si="118"/>
        <v>1</v>
      </c>
      <c r="F481" s="115">
        <f t="shared" si="118"/>
        <v>1.18E-2</v>
      </c>
      <c r="G481" s="114">
        <f t="shared" si="118"/>
        <v>6</v>
      </c>
      <c r="H481" s="115">
        <f t="shared" si="118"/>
        <v>4.1099999999999998E-2</v>
      </c>
      <c r="I481" s="114">
        <f t="shared" si="118"/>
        <v>0</v>
      </c>
      <c r="J481" s="115">
        <f t="shared" si="118"/>
        <v>0</v>
      </c>
      <c r="K481" s="116">
        <f t="shared" si="118"/>
        <v>62</v>
      </c>
      <c r="L481" s="117">
        <f t="shared" si="118"/>
        <v>1.4800000000000001E-2</v>
      </c>
      <c r="M481" s="116">
        <f t="shared" si="118"/>
        <v>34</v>
      </c>
      <c r="N481" s="117">
        <f t="shared" si="118"/>
        <v>4.82E-2</v>
      </c>
      <c r="O481" s="116">
        <f t="shared" si="118"/>
        <v>64</v>
      </c>
      <c r="P481" s="117">
        <f t="shared" si="118"/>
        <v>3.8699999999999998E-2</v>
      </c>
      <c r="Q481" s="116">
        <f t="shared" si="118"/>
        <v>51</v>
      </c>
      <c r="R481" s="117">
        <f t="shared" si="118"/>
        <v>2.1100000000000001E-2</v>
      </c>
      <c r="S481" s="116">
        <f t="shared" ref="K481:T486" si="119">AM481</f>
        <v>6</v>
      </c>
      <c r="T481" s="118">
        <f t="shared" si="119"/>
        <v>1.5699999999999999E-2</v>
      </c>
      <c r="V481" s="59" t="s">
        <v>208</v>
      </c>
      <c r="W481" s="59">
        <v>4</v>
      </c>
      <c r="X481" s="60">
        <v>1.89E-2</v>
      </c>
      <c r="Y481" s="59">
        <v>1</v>
      </c>
      <c r="Z481" s="60">
        <v>1.18E-2</v>
      </c>
      <c r="AA481" s="59">
        <v>6</v>
      </c>
      <c r="AB481" s="60">
        <v>4.1099999999999998E-2</v>
      </c>
      <c r="AC481" s="59">
        <v>0</v>
      </c>
      <c r="AD481" s="60">
        <v>0</v>
      </c>
      <c r="AE481" s="59">
        <v>62</v>
      </c>
      <c r="AF481" s="60">
        <v>1.4800000000000001E-2</v>
      </c>
      <c r="AG481" s="59">
        <v>34</v>
      </c>
      <c r="AH481" s="60">
        <v>4.82E-2</v>
      </c>
      <c r="AI481" s="59">
        <v>64</v>
      </c>
      <c r="AJ481" s="60">
        <v>3.8699999999999998E-2</v>
      </c>
      <c r="AK481" s="59">
        <v>51</v>
      </c>
      <c r="AL481" s="60">
        <v>2.1100000000000001E-2</v>
      </c>
      <c r="AM481" s="59">
        <v>6</v>
      </c>
      <c r="AN481" s="60">
        <v>1.5699999999999999E-2</v>
      </c>
    </row>
    <row r="482" spans="1:40" ht="18.75">
      <c r="A482" s="149"/>
      <c r="B482" s="105" t="s">
        <v>209</v>
      </c>
      <c r="C482" s="82">
        <f t="shared" si="118"/>
        <v>7</v>
      </c>
      <c r="D482" s="83">
        <f t="shared" si="118"/>
        <v>3.3000000000000002E-2</v>
      </c>
      <c r="E482" s="82">
        <f t="shared" si="118"/>
        <v>5</v>
      </c>
      <c r="F482" s="83">
        <f t="shared" si="118"/>
        <v>5.8799999999999998E-2</v>
      </c>
      <c r="G482" s="82">
        <f t="shared" si="118"/>
        <v>11</v>
      </c>
      <c r="H482" s="83">
        <f t="shared" si="118"/>
        <v>7.5300000000000006E-2</v>
      </c>
      <c r="I482" s="82">
        <f t="shared" si="118"/>
        <v>1</v>
      </c>
      <c r="J482" s="83">
        <f t="shared" si="118"/>
        <v>8.3299999999999999E-2</v>
      </c>
      <c r="K482" s="84">
        <f t="shared" si="119"/>
        <v>126</v>
      </c>
      <c r="L482" s="85">
        <f t="shared" si="119"/>
        <v>3.0200000000000001E-2</v>
      </c>
      <c r="M482" s="84">
        <f t="shared" si="119"/>
        <v>33</v>
      </c>
      <c r="N482" s="85">
        <f t="shared" si="119"/>
        <v>4.6800000000000001E-2</v>
      </c>
      <c r="O482" s="84">
        <f t="shared" si="119"/>
        <v>114</v>
      </c>
      <c r="P482" s="85">
        <f t="shared" si="119"/>
        <v>6.9000000000000006E-2</v>
      </c>
      <c r="Q482" s="84">
        <f t="shared" si="119"/>
        <v>167</v>
      </c>
      <c r="R482" s="85">
        <f t="shared" si="119"/>
        <v>6.9099999999999995E-2</v>
      </c>
      <c r="S482" s="84">
        <f t="shared" si="119"/>
        <v>14</v>
      </c>
      <c r="T482" s="86">
        <f t="shared" si="119"/>
        <v>3.6700000000000003E-2</v>
      </c>
      <c r="V482" s="59" t="s">
        <v>209</v>
      </c>
      <c r="W482" s="59">
        <v>7</v>
      </c>
      <c r="X482" s="60">
        <v>3.3000000000000002E-2</v>
      </c>
      <c r="Y482" s="59">
        <v>5</v>
      </c>
      <c r="Z482" s="60">
        <v>5.8799999999999998E-2</v>
      </c>
      <c r="AA482" s="59">
        <v>11</v>
      </c>
      <c r="AB482" s="60">
        <v>7.5300000000000006E-2</v>
      </c>
      <c r="AC482" s="59">
        <v>1</v>
      </c>
      <c r="AD482" s="60">
        <v>8.3299999999999999E-2</v>
      </c>
      <c r="AE482" s="59">
        <v>126</v>
      </c>
      <c r="AF482" s="60">
        <v>3.0200000000000001E-2</v>
      </c>
      <c r="AG482" s="59">
        <v>33</v>
      </c>
      <c r="AH482" s="60">
        <v>4.6800000000000001E-2</v>
      </c>
      <c r="AI482" s="59">
        <v>114</v>
      </c>
      <c r="AJ482" s="60">
        <v>6.9000000000000006E-2</v>
      </c>
      <c r="AK482" s="59">
        <v>167</v>
      </c>
      <c r="AL482" s="60">
        <v>6.9099999999999995E-2</v>
      </c>
      <c r="AM482" s="59">
        <v>14</v>
      </c>
      <c r="AN482" s="60">
        <v>3.6700000000000003E-2</v>
      </c>
    </row>
    <row r="483" spans="1:40" ht="18.75">
      <c r="A483" s="149"/>
      <c r="B483" s="105" t="s">
        <v>210</v>
      </c>
      <c r="C483" s="82">
        <f t="shared" si="118"/>
        <v>23</v>
      </c>
      <c r="D483" s="83">
        <f t="shared" si="118"/>
        <v>0.1085</v>
      </c>
      <c r="E483" s="82">
        <f t="shared" si="118"/>
        <v>15</v>
      </c>
      <c r="F483" s="83">
        <f t="shared" si="118"/>
        <v>0.17649999999999999</v>
      </c>
      <c r="G483" s="82">
        <f t="shared" si="118"/>
        <v>30</v>
      </c>
      <c r="H483" s="83">
        <f t="shared" si="118"/>
        <v>0.20549999999999999</v>
      </c>
      <c r="I483" s="82">
        <f t="shared" si="118"/>
        <v>5</v>
      </c>
      <c r="J483" s="83">
        <f t="shared" si="118"/>
        <v>0.41670000000000001</v>
      </c>
      <c r="K483" s="84">
        <f t="shared" si="119"/>
        <v>386</v>
      </c>
      <c r="L483" s="85">
        <f t="shared" si="119"/>
        <v>9.2399999999999996E-2</v>
      </c>
      <c r="M483" s="84">
        <f t="shared" si="119"/>
        <v>94</v>
      </c>
      <c r="N483" s="85">
        <f t="shared" si="119"/>
        <v>0.1333</v>
      </c>
      <c r="O483" s="84">
        <f t="shared" si="119"/>
        <v>294</v>
      </c>
      <c r="P483" s="85">
        <f t="shared" si="119"/>
        <v>0.17799999999999999</v>
      </c>
      <c r="Q483" s="84">
        <f t="shared" si="119"/>
        <v>438</v>
      </c>
      <c r="R483" s="85">
        <f t="shared" si="119"/>
        <v>0.1812</v>
      </c>
      <c r="S483" s="84">
        <f t="shared" si="119"/>
        <v>36</v>
      </c>
      <c r="T483" s="86">
        <f t="shared" si="119"/>
        <v>9.4500000000000001E-2</v>
      </c>
      <c r="V483" s="59" t="s">
        <v>210</v>
      </c>
      <c r="W483" s="59">
        <v>23</v>
      </c>
      <c r="X483" s="60">
        <v>0.1085</v>
      </c>
      <c r="Y483" s="59">
        <v>15</v>
      </c>
      <c r="Z483" s="60">
        <v>0.17649999999999999</v>
      </c>
      <c r="AA483" s="59">
        <v>30</v>
      </c>
      <c r="AB483" s="60">
        <v>0.20549999999999999</v>
      </c>
      <c r="AC483" s="59">
        <v>5</v>
      </c>
      <c r="AD483" s="60">
        <v>0.41670000000000001</v>
      </c>
      <c r="AE483" s="59">
        <v>386</v>
      </c>
      <c r="AF483" s="60">
        <v>9.2399999999999996E-2</v>
      </c>
      <c r="AG483" s="59">
        <v>94</v>
      </c>
      <c r="AH483" s="60">
        <v>0.1333</v>
      </c>
      <c r="AI483" s="59">
        <v>294</v>
      </c>
      <c r="AJ483" s="60">
        <v>0.17799999999999999</v>
      </c>
      <c r="AK483" s="59">
        <v>438</v>
      </c>
      <c r="AL483" s="60">
        <v>0.1812</v>
      </c>
      <c r="AM483" s="59">
        <v>36</v>
      </c>
      <c r="AN483" s="60">
        <v>9.4500000000000001E-2</v>
      </c>
    </row>
    <row r="484" spans="1:40" ht="18.75">
      <c r="A484" s="149"/>
      <c r="B484" s="105" t="s">
        <v>211</v>
      </c>
      <c r="C484" s="82">
        <f t="shared" si="118"/>
        <v>92</v>
      </c>
      <c r="D484" s="83">
        <f t="shared" si="118"/>
        <v>0.434</v>
      </c>
      <c r="E484" s="82">
        <f t="shared" si="118"/>
        <v>44</v>
      </c>
      <c r="F484" s="83">
        <f t="shared" si="118"/>
        <v>0.51759999999999995</v>
      </c>
      <c r="G484" s="82">
        <f t="shared" si="118"/>
        <v>63</v>
      </c>
      <c r="H484" s="83">
        <f t="shared" si="118"/>
        <v>0.43149999999999999</v>
      </c>
      <c r="I484" s="82">
        <f t="shared" si="118"/>
        <v>3</v>
      </c>
      <c r="J484" s="83">
        <f t="shared" si="118"/>
        <v>0.25</v>
      </c>
      <c r="K484" s="84">
        <f t="shared" si="119"/>
        <v>1687</v>
      </c>
      <c r="L484" s="85">
        <f t="shared" si="119"/>
        <v>0.40400000000000003</v>
      </c>
      <c r="M484" s="84">
        <f t="shared" si="119"/>
        <v>257</v>
      </c>
      <c r="N484" s="85">
        <f t="shared" si="119"/>
        <v>0.36449999999999999</v>
      </c>
      <c r="O484" s="84">
        <f t="shared" si="119"/>
        <v>660</v>
      </c>
      <c r="P484" s="85">
        <f t="shared" si="119"/>
        <v>0.39950000000000002</v>
      </c>
      <c r="Q484" s="84">
        <f t="shared" si="119"/>
        <v>1074</v>
      </c>
      <c r="R484" s="85">
        <f t="shared" si="119"/>
        <v>0.44440000000000002</v>
      </c>
      <c r="S484" s="84">
        <f t="shared" si="119"/>
        <v>160</v>
      </c>
      <c r="T484" s="86">
        <f t="shared" si="119"/>
        <v>0.4199</v>
      </c>
      <c r="V484" s="59" t="s">
        <v>211</v>
      </c>
      <c r="W484" s="59">
        <v>92</v>
      </c>
      <c r="X484" s="60">
        <v>0.434</v>
      </c>
      <c r="Y484" s="59">
        <v>44</v>
      </c>
      <c r="Z484" s="60">
        <v>0.51759999999999995</v>
      </c>
      <c r="AA484" s="59">
        <v>63</v>
      </c>
      <c r="AB484" s="60">
        <v>0.43149999999999999</v>
      </c>
      <c r="AC484" s="59">
        <v>3</v>
      </c>
      <c r="AD484" s="60">
        <v>0.25</v>
      </c>
      <c r="AE484" s="59">
        <v>1687</v>
      </c>
      <c r="AF484" s="60">
        <v>0.40400000000000003</v>
      </c>
      <c r="AG484" s="59">
        <v>257</v>
      </c>
      <c r="AH484" s="60">
        <v>0.36449999999999999</v>
      </c>
      <c r="AI484" s="59">
        <v>660</v>
      </c>
      <c r="AJ484" s="60">
        <v>0.39950000000000002</v>
      </c>
      <c r="AK484" s="59">
        <v>1074</v>
      </c>
      <c r="AL484" s="60">
        <v>0.44440000000000002</v>
      </c>
      <c r="AM484" s="59">
        <v>160</v>
      </c>
      <c r="AN484" s="60">
        <v>0.4199</v>
      </c>
    </row>
    <row r="485" spans="1:40" ht="18.75">
      <c r="A485" s="149"/>
      <c r="B485" s="105" t="s">
        <v>213</v>
      </c>
      <c r="C485" s="82">
        <f t="shared" si="118"/>
        <v>86</v>
      </c>
      <c r="D485" s="83">
        <f t="shared" si="118"/>
        <v>0.40570000000000001</v>
      </c>
      <c r="E485" s="82">
        <f t="shared" si="118"/>
        <v>20</v>
      </c>
      <c r="F485" s="83">
        <f t="shared" si="118"/>
        <v>0.23530000000000001</v>
      </c>
      <c r="G485" s="82">
        <f t="shared" si="118"/>
        <v>36</v>
      </c>
      <c r="H485" s="83">
        <f t="shared" si="118"/>
        <v>0.24660000000000001</v>
      </c>
      <c r="I485" s="82">
        <f t="shared" si="118"/>
        <v>3</v>
      </c>
      <c r="J485" s="83">
        <f t="shared" si="118"/>
        <v>0.25</v>
      </c>
      <c r="K485" s="84">
        <f t="shared" si="119"/>
        <v>1915</v>
      </c>
      <c r="L485" s="85">
        <f t="shared" si="119"/>
        <v>0.45860000000000001</v>
      </c>
      <c r="M485" s="84">
        <f t="shared" si="119"/>
        <v>287</v>
      </c>
      <c r="N485" s="85">
        <f t="shared" si="119"/>
        <v>0.40710000000000002</v>
      </c>
      <c r="O485" s="84">
        <f t="shared" si="119"/>
        <v>520</v>
      </c>
      <c r="P485" s="85">
        <f t="shared" si="119"/>
        <v>0.31480000000000002</v>
      </c>
      <c r="Q485" s="84">
        <f t="shared" si="119"/>
        <v>687</v>
      </c>
      <c r="R485" s="85">
        <f t="shared" si="119"/>
        <v>0.28420000000000001</v>
      </c>
      <c r="S485" s="84">
        <f t="shared" si="119"/>
        <v>165</v>
      </c>
      <c r="T485" s="86">
        <f t="shared" si="119"/>
        <v>0.43309999999999998</v>
      </c>
      <c r="V485" s="59" t="s">
        <v>213</v>
      </c>
      <c r="W485" s="59">
        <v>86</v>
      </c>
      <c r="X485" s="60">
        <v>0.40570000000000001</v>
      </c>
      <c r="Y485" s="59">
        <v>20</v>
      </c>
      <c r="Z485" s="60">
        <v>0.23530000000000001</v>
      </c>
      <c r="AA485" s="59">
        <v>36</v>
      </c>
      <c r="AB485" s="60">
        <v>0.24660000000000001</v>
      </c>
      <c r="AC485" s="59">
        <v>3</v>
      </c>
      <c r="AD485" s="60">
        <v>0.25</v>
      </c>
      <c r="AE485" s="59">
        <v>1915</v>
      </c>
      <c r="AF485" s="60">
        <v>0.45860000000000001</v>
      </c>
      <c r="AG485" s="59">
        <v>287</v>
      </c>
      <c r="AH485" s="60">
        <v>0.40710000000000002</v>
      </c>
      <c r="AI485" s="59">
        <v>520</v>
      </c>
      <c r="AJ485" s="60">
        <v>0.31480000000000002</v>
      </c>
      <c r="AK485" s="59">
        <v>687</v>
      </c>
      <c r="AL485" s="60">
        <v>0.28420000000000001</v>
      </c>
      <c r="AM485" s="59">
        <v>165</v>
      </c>
      <c r="AN485" s="60">
        <v>0.43309999999999998</v>
      </c>
    </row>
    <row r="486" spans="1:40" ht="18.75">
      <c r="A486" s="149"/>
      <c r="B486" s="106" t="s">
        <v>203</v>
      </c>
      <c r="C486" s="87">
        <f t="shared" si="118"/>
        <v>212</v>
      </c>
      <c r="D486" s="88">
        <f t="shared" si="118"/>
        <v>1</v>
      </c>
      <c r="E486" s="87">
        <f t="shared" si="118"/>
        <v>85</v>
      </c>
      <c r="F486" s="88">
        <f t="shared" si="118"/>
        <v>1</v>
      </c>
      <c r="G486" s="87">
        <f t="shared" si="118"/>
        <v>146</v>
      </c>
      <c r="H486" s="88">
        <f t="shared" si="118"/>
        <v>1</v>
      </c>
      <c r="I486" s="87">
        <f t="shared" si="118"/>
        <v>12</v>
      </c>
      <c r="J486" s="88">
        <f t="shared" si="118"/>
        <v>1</v>
      </c>
      <c r="K486" s="89">
        <f t="shared" si="119"/>
        <v>4176</v>
      </c>
      <c r="L486" s="90">
        <f t="shared" si="119"/>
        <v>1</v>
      </c>
      <c r="M486" s="89">
        <f t="shared" si="119"/>
        <v>705</v>
      </c>
      <c r="N486" s="90">
        <f t="shared" si="119"/>
        <v>1</v>
      </c>
      <c r="O486" s="89">
        <f t="shared" si="119"/>
        <v>1652</v>
      </c>
      <c r="P486" s="90">
        <f t="shared" si="119"/>
        <v>1</v>
      </c>
      <c r="Q486" s="89">
        <f t="shared" si="119"/>
        <v>2417</v>
      </c>
      <c r="R486" s="90">
        <f t="shared" si="119"/>
        <v>1</v>
      </c>
      <c r="S486" s="89">
        <f t="shared" si="119"/>
        <v>381</v>
      </c>
      <c r="T486" s="91">
        <f t="shared" si="119"/>
        <v>1</v>
      </c>
      <c r="V486" s="59" t="s">
        <v>204</v>
      </c>
      <c r="W486" s="59">
        <v>212</v>
      </c>
      <c r="X486" s="60">
        <v>1</v>
      </c>
      <c r="Y486" s="59">
        <v>85</v>
      </c>
      <c r="Z486" s="60">
        <v>1</v>
      </c>
      <c r="AA486" s="59">
        <v>146</v>
      </c>
      <c r="AB486" s="60">
        <v>1</v>
      </c>
      <c r="AC486" s="59">
        <v>12</v>
      </c>
      <c r="AD486" s="60">
        <v>1</v>
      </c>
      <c r="AE486" s="59">
        <v>4176</v>
      </c>
      <c r="AF486" s="60">
        <v>1</v>
      </c>
      <c r="AG486" s="59">
        <v>705</v>
      </c>
      <c r="AH486" s="60">
        <v>1</v>
      </c>
      <c r="AI486" s="59">
        <v>1652</v>
      </c>
      <c r="AJ486" s="60">
        <v>1</v>
      </c>
      <c r="AK486" s="59">
        <v>2417</v>
      </c>
      <c r="AL486" s="60">
        <v>1</v>
      </c>
      <c r="AM486" s="59">
        <v>381</v>
      </c>
      <c r="AN486" s="60">
        <v>1</v>
      </c>
    </row>
    <row r="487" spans="1:40" ht="18.75">
      <c r="A487" s="61"/>
      <c r="C487" s="94"/>
      <c r="D487" s="95"/>
      <c r="E487" s="94"/>
      <c r="F487" s="95"/>
      <c r="G487" s="94"/>
      <c r="H487" s="95"/>
      <c r="I487" s="94"/>
      <c r="J487" s="95"/>
      <c r="K487" s="96"/>
      <c r="L487" s="97"/>
      <c r="M487" s="96"/>
      <c r="N487" s="97"/>
      <c r="O487" s="96"/>
      <c r="P487" s="97"/>
      <c r="Q487" s="96"/>
      <c r="R487" s="97"/>
      <c r="S487" s="96"/>
      <c r="T487" s="98"/>
      <c r="V487" s="59"/>
    </row>
    <row r="488" spans="1:40" ht="24.95" customHeight="1">
      <c r="A488" s="99" t="s">
        <v>271</v>
      </c>
      <c r="B488" s="124"/>
      <c r="C488" s="125"/>
      <c r="D488" s="126"/>
      <c r="E488" s="125"/>
      <c r="F488" s="126"/>
      <c r="G488" s="125"/>
      <c r="H488" s="126"/>
      <c r="I488" s="125"/>
      <c r="J488" s="126"/>
      <c r="K488" s="125"/>
      <c r="L488" s="126"/>
      <c r="M488" s="125"/>
      <c r="N488" s="126"/>
      <c r="O488" s="125"/>
      <c r="P488" s="126"/>
      <c r="Q488" s="125"/>
      <c r="R488" s="126"/>
      <c r="S488" s="125"/>
      <c r="T488" s="127"/>
      <c r="V488" s="58" t="s">
        <v>69</v>
      </c>
      <c r="W488" s="58"/>
      <c r="X488" s="58"/>
      <c r="Y488" s="58"/>
      <c r="Z488" s="58"/>
      <c r="AA488" s="58"/>
      <c r="AB488" s="58"/>
      <c r="AC488" s="58"/>
      <c r="AD488" s="58"/>
      <c r="AE488" s="58"/>
      <c r="AF488" s="58"/>
      <c r="AG488" s="58"/>
      <c r="AH488" s="58"/>
      <c r="AI488" s="58"/>
      <c r="AJ488" s="58"/>
      <c r="AK488" s="58"/>
      <c r="AL488" s="58"/>
      <c r="AM488" s="58"/>
      <c r="AN488" s="58"/>
    </row>
    <row r="489" spans="1:40" ht="18.75">
      <c r="A489" s="146" t="s">
        <v>42</v>
      </c>
      <c r="B489" s="147"/>
      <c r="C489" s="77">
        <f t="shared" ref="C489:R493" si="120">W489</f>
        <v>74</v>
      </c>
      <c r="D489" s="78">
        <f t="shared" si="120"/>
        <v>0.37</v>
      </c>
      <c r="E489" s="77">
        <f t="shared" si="120"/>
        <v>29</v>
      </c>
      <c r="F489" s="78">
        <f t="shared" si="120"/>
        <v>0.35370000000000001</v>
      </c>
      <c r="G489" s="77">
        <f t="shared" si="120"/>
        <v>38</v>
      </c>
      <c r="H489" s="78">
        <f t="shared" si="120"/>
        <v>0.2676</v>
      </c>
      <c r="I489" s="77">
        <f t="shared" si="120"/>
        <v>4</v>
      </c>
      <c r="J489" s="78">
        <f t="shared" si="120"/>
        <v>0.33329999999999999</v>
      </c>
      <c r="K489" s="79">
        <f t="shared" si="120"/>
        <v>1340</v>
      </c>
      <c r="L489" s="80">
        <f t="shared" si="120"/>
        <v>0.33660000000000001</v>
      </c>
      <c r="M489" s="79">
        <f t="shared" si="120"/>
        <v>231</v>
      </c>
      <c r="N489" s="80">
        <f t="shared" si="120"/>
        <v>0.3387</v>
      </c>
      <c r="O489" s="79">
        <f t="shared" si="120"/>
        <v>593</v>
      </c>
      <c r="P489" s="80">
        <f t="shared" si="120"/>
        <v>0.37230000000000002</v>
      </c>
      <c r="Q489" s="79">
        <f t="shared" si="120"/>
        <v>645</v>
      </c>
      <c r="R489" s="80">
        <f t="shared" si="120"/>
        <v>0.27489999999999998</v>
      </c>
      <c r="S489" s="79">
        <f t="shared" ref="K489:T493" si="121">AM489</f>
        <v>135</v>
      </c>
      <c r="T489" s="81">
        <f t="shared" si="121"/>
        <v>0.36</v>
      </c>
      <c r="V489" s="59" t="s">
        <v>59</v>
      </c>
      <c r="W489" s="59">
        <v>74</v>
      </c>
      <c r="X489" s="60">
        <v>0.37</v>
      </c>
      <c r="Y489" s="59">
        <v>29</v>
      </c>
      <c r="Z489" s="60">
        <v>0.35370000000000001</v>
      </c>
      <c r="AA489" s="59">
        <v>38</v>
      </c>
      <c r="AB489" s="60">
        <v>0.2676</v>
      </c>
      <c r="AC489" s="59">
        <v>4</v>
      </c>
      <c r="AD489" s="60">
        <v>0.33329999999999999</v>
      </c>
      <c r="AE489" s="59">
        <v>1340</v>
      </c>
      <c r="AF489" s="60">
        <v>0.33660000000000001</v>
      </c>
      <c r="AG489" s="59">
        <v>231</v>
      </c>
      <c r="AH489" s="60">
        <v>0.3387</v>
      </c>
      <c r="AI489" s="59">
        <v>593</v>
      </c>
      <c r="AJ489" s="60">
        <v>0.37230000000000002</v>
      </c>
      <c r="AK489" s="59">
        <v>645</v>
      </c>
      <c r="AL489" s="60">
        <v>0.27489999999999998</v>
      </c>
      <c r="AM489" s="59">
        <v>135</v>
      </c>
      <c r="AN489" s="60">
        <v>0.36</v>
      </c>
    </row>
    <row r="490" spans="1:40" ht="18.75">
      <c r="A490" s="138" t="s">
        <v>43</v>
      </c>
      <c r="B490" s="139"/>
      <c r="C490" s="82">
        <f t="shared" si="120"/>
        <v>103</v>
      </c>
      <c r="D490" s="83">
        <f t="shared" si="120"/>
        <v>0.51500000000000001</v>
      </c>
      <c r="E490" s="82">
        <f t="shared" si="120"/>
        <v>41</v>
      </c>
      <c r="F490" s="83">
        <f t="shared" si="120"/>
        <v>0.5</v>
      </c>
      <c r="G490" s="82">
        <f t="shared" si="120"/>
        <v>77</v>
      </c>
      <c r="H490" s="83">
        <f t="shared" si="120"/>
        <v>0.5423</v>
      </c>
      <c r="I490" s="82">
        <f t="shared" si="120"/>
        <v>5</v>
      </c>
      <c r="J490" s="83">
        <f t="shared" si="120"/>
        <v>0.41670000000000001</v>
      </c>
      <c r="K490" s="84">
        <f t="shared" si="121"/>
        <v>2366</v>
      </c>
      <c r="L490" s="85">
        <f t="shared" si="121"/>
        <v>0.59430000000000005</v>
      </c>
      <c r="M490" s="84">
        <f t="shared" si="121"/>
        <v>389</v>
      </c>
      <c r="N490" s="85">
        <f t="shared" si="121"/>
        <v>0.57040000000000002</v>
      </c>
      <c r="O490" s="84">
        <f t="shared" si="121"/>
        <v>755</v>
      </c>
      <c r="P490" s="85">
        <f t="shared" si="121"/>
        <v>0.47389999999999999</v>
      </c>
      <c r="Q490" s="84">
        <f t="shared" si="121"/>
        <v>1412</v>
      </c>
      <c r="R490" s="85">
        <f t="shared" si="121"/>
        <v>0.60189999999999999</v>
      </c>
      <c r="S490" s="84">
        <f t="shared" si="121"/>
        <v>196</v>
      </c>
      <c r="T490" s="86">
        <f t="shared" si="121"/>
        <v>0.52270000000000005</v>
      </c>
      <c r="V490" s="59" t="s">
        <v>60</v>
      </c>
      <c r="W490" s="59">
        <v>103</v>
      </c>
      <c r="X490" s="60">
        <v>0.51500000000000001</v>
      </c>
      <c r="Y490" s="59">
        <v>41</v>
      </c>
      <c r="Z490" s="60">
        <v>0.5</v>
      </c>
      <c r="AA490" s="59">
        <v>77</v>
      </c>
      <c r="AB490" s="60">
        <v>0.5423</v>
      </c>
      <c r="AC490" s="59">
        <v>5</v>
      </c>
      <c r="AD490" s="60">
        <v>0.41670000000000001</v>
      </c>
      <c r="AE490" s="59">
        <v>2366</v>
      </c>
      <c r="AF490" s="60">
        <v>0.59430000000000005</v>
      </c>
      <c r="AG490" s="59">
        <v>389</v>
      </c>
      <c r="AH490" s="60">
        <v>0.57040000000000002</v>
      </c>
      <c r="AI490" s="59">
        <v>755</v>
      </c>
      <c r="AJ490" s="60">
        <v>0.47389999999999999</v>
      </c>
      <c r="AK490" s="59">
        <v>1412</v>
      </c>
      <c r="AL490" s="60">
        <v>0.60189999999999999</v>
      </c>
      <c r="AM490" s="59">
        <v>196</v>
      </c>
      <c r="AN490" s="60">
        <v>0.52270000000000005</v>
      </c>
    </row>
    <row r="491" spans="1:40" ht="18.75">
      <c r="A491" s="138" t="s">
        <v>58</v>
      </c>
      <c r="B491" s="139"/>
      <c r="C491" s="82">
        <f t="shared" si="120"/>
        <v>12</v>
      </c>
      <c r="D491" s="83">
        <f t="shared" si="120"/>
        <v>0.06</v>
      </c>
      <c r="E491" s="82">
        <f t="shared" si="120"/>
        <v>0</v>
      </c>
      <c r="F491" s="83">
        <f t="shared" si="120"/>
        <v>0</v>
      </c>
      <c r="G491" s="82">
        <f t="shared" si="120"/>
        <v>2</v>
      </c>
      <c r="H491" s="83">
        <f t="shared" si="120"/>
        <v>1.41E-2</v>
      </c>
      <c r="I491" s="82">
        <f t="shared" si="120"/>
        <v>0</v>
      </c>
      <c r="J491" s="83">
        <f t="shared" si="120"/>
        <v>0</v>
      </c>
      <c r="K491" s="84">
        <f t="shared" si="121"/>
        <v>155</v>
      </c>
      <c r="L491" s="85">
        <f t="shared" si="121"/>
        <v>3.8899999999999997E-2</v>
      </c>
      <c r="M491" s="84">
        <f t="shared" si="121"/>
        <v>12</v>
      </c>
      <c r="N491" s="85">
        <f t="shared" si="121"/>
        <v>1.7600000000000001E-2</v>
      </c>
      <c r="O491" s="84">
        <f t="shared" si="121"/>
        <v>17</v>
      </c>
      <c r="P491" s="85">
        <f t="shared" si="121"/>
        <v>1.0699999999999999E-2</v>
      </c>
      <c r="Q491" s="84">
        <f t="shared" si="121"/>
        <v>22</v>
      </c>
      <c r="R491" s="85">
        <f t="shared" si="121"/>
        <v>9.4000000000000004E-3</v>
      </c>
      <c r="S491" s="84">
        <f t="shared" si="121"/>
        <v>5</v>
      </c>
      <c r="T491" s="86">
        <f t="shared" si="121"/>
        <v>1.3299999999999999E-2</v>
      </c>
      <c r="V491" s="59" t="s">
        <v>71</v>
      </c>
      <c r="W491" s="59">
        <v>12</v>
      </c>
      <c r="X491" s="60">
        <v>0.06</v>
      </c>
      <c r="Y491" s="59">
        <v>0</v>
      </c>
      <c r="Z491" s="60">
        <v>0</v>
      </c>
      <c r="AA491" s="59">
        <v>2</v>
      </c>
      <c r="AB491" s="60">
        <v>1.41E-2</v>
      </c>
      <c r="AC491" s="59">
        <v>0</v>
      </c>
      <c r="AD491" s="60">
        <v>0</v>
      </c>
      <c r="AE491" s="59">
        <v>155</v>
      </c>
      <c r="AF491" s="60">
        <v>3.8899999999999997E-2</v>
      </c>
      <c r="AG491" s="59">
        <v>12</v>
      </c>
      <c r="AH491" s="60">
        <v>1.7600000000000001E-2</v>
      </c>
      <c r="AI491" s="59">
        <v>17</v>
      </c>
      <c r="AJ491" s="60">
        <v>1.0699999999999999E-2</v>
      </c>
      <c r="AK491" s="59">
        <v>22</v>
      </c>
      <c r="AL491" s="60">
        <v>9.4000000000000004E-3</v>
      </c>
      <c r="AM491" s="59">
        <v>5</v>
      </c>
      <c r="AN491" s="60">
        <v>1.3299999999999999E-2</v>
      </c>
    </row>
    <row r="492" spans="1:40" ht="18.75">
      <c r="A492" s="138" t="s">
        <v>70</v>
      </c>
      <c r="B492" s="139"/>
      <c r="C492" s="82">
        <f t="shared" si="120"/>
        <v>11</v>
      </c>
      <c r="D492" s="83">
        <f t="shared" si="120"/>
        <v>5.5E-2</v>
      </c>
      <c r="E492" s="82">
        <f t="shared" si="120"/>
        <v>12</v>
      </c>
      <c r="F492" s="83">
        <f t="shared" si="120"/>
        <v>0.14630000000000001</v>
      </c>
      <c r="G492" s="82">
        <f t="shared" si="120"/>
        <v>25</v>
      </c>
      <c r="H492" s="83">
        <f t="shared" si="120"/>
        <v>0.17610000000000001</v>
      </c>
      <c r="I492" s="82">
        <f t="shared" si="120"/>
        <v>3</v>
      </c>
      <c r="J492" s="83">
        <f t="shared" si="120"/>
        <v>0.25</v>
      </c>
      <c r="K492" s="84">
        <f t="shared" si="121"/>
        <v>120</v>
      </c>
      <c r="L492" s="85">
        <f t="shared" si="121"/>
        <v>3.0099999999999998E-2</v>
      </c>
      <c r="M492" s="84">
        <f t="shared" si="121"/>
        <v>50</v>
      </c>
      <c r="N492" s="85">
        <f t="shared" si="121"/>
        <v>7.3300000000000004E-2</v>
      </c>
      <c r="O492" s="84">
        <f t="shared" si="121"/>
        <v>228</v>
      </c>
      <c r="P492" s="85">
        <f t="shared" si="121"/>
        <v>0.1431</v>
      </c>
      <c r="Q492" s="84">
        <f t="shared" si="121"/>
        <v>267</v>
      </c>
      <c r="R492" s="85">
        <f t="shared" si="121"/>
        <v>0.1138</v>
      </c>
      <c r="S492" s="84">
        <f t="shared" si="121"/>
        <v>39</v>
      </c>
      <c r="T492" s="86">
        <f t="shared" si="121"/>
        <v>0.104</v>
      </c>
      <c r="V492" s="59" t="s">
        <v>70</v>
      </c>
      <c r="W492" s="59">
        <v>11</v>
      </c>
      <c r="X492" s="60">
        <v>5.5E-2</v>
      </c>
      <c r="Y492" s="59">
        <v>12</v>
      </c>
      <c r="Z492" s="60">
        <v>0.14630000000000001</v>
      </c>
      <c r="AA492" s="59">
        <v>25</v>
      </c>
      <c r="AB492" s="60">
        <v>0.17610000000000001</v>
      </c>
      <c r="AC492" s="59">
        <v>3</v>
      </c>
      <c r="AD492" s="60">
        <v>0.25</v>
      </c>
      <c r="AE492" s="59">
        <v>120</v>
      </c>
      <c r="AF492" s="60">
        <v>3.0099999999999998E-2</v>
      </c>
      <c r="AG492" s="59">
        <v>50</v>
      </c>
      <c r="AH492" s="60">
        <v>7.3300000000000004E-2</v>
      </c>
      <c r="AI492" s="59">
        <v>228</v>
      </c>
      <c r="AJ492" s="60">
        <v>0.1431</v>
      </c>
      <c r="AK492" s="59">
        <v>267</v>
      </c>
      <c r="AL492" s="60">
        <v>0.1138</v>
      </c>
      <c r="AM492" s="59">
        <v>39</v>
      </c>
      <c r="AN492" s="60">
        <v>0.104</v>
      </c>
    </row>
    <row r="493" spans="1:40" ht="18.75">
      <c r="A493" s="140" t="s">
        <v>203</v>
      </c>
      <c r="B493" s="141"/>
      <c r="C493" s="87">
        <f t="shared" si="120"/>
        <v>200</v>
      </c>
      <c r="D493" s="88">
        <f t="shared" si="120"/>
        <v>1</v>
      </c>
      <c r="E493" s="87">
        <f t="shared" si="120"/>
        <v>82</v>
      </c>
      <c r="F493" s="88">
        <f t="shared" si="120"/>
        <v>1</v>
      </c>
      <c r="G493" s="87">
        <f t="shared" si="120"/>
        <v>142</v>
      </c>
      <c r="H493" s="88">
        <f t="shared" si="120"/>
        <v>1</v>
      </c>
      <c r="I493" s="87">
        <f t="shared" si="120"/>
        <v>12</v>
      </c>
      <c r="J493" s="88">
        <f t="shared" si="120"/>
        <v>1</v>
      </c>
      <c r="K493" s="89">
        <f t="shared" si="121"/>
        <v>3981</v>
      </c>
      <c r="L493" s="90">
        <f t="shared" si="121"/>
        <v>1</v>
      </c>
      <c r="M493" s="89">
        <f t="shared" si="121"/>
        <v>682</v>
      </c>
      <c r="N493" s="90">
        <f t="shared" si="121"/>
        <v>1</v>
      </c>
      <c r="O493" s="89">
        <f t="shared" si="121"/>
        <v>1593</v>
      </c>
      <c r="P493" s="90">
        <f t="shared" si="121"/>
        <v>1</v>
      </c>
      <c r="Q493" s="89">
        <f t="shared" si="121"/>
        <v>2346</v>
      </c>
      <c r="R493" s="90">
        <f t="shared" si="121"/>
        <v>1</v>
      </c>
      <c r="S493" s="89">
        <f t="shared" si="121"/>
        <v>375</v>
      </c>
      <c r="T493" s="91">
        <f t="shared" si="121"/>
        <v>1</v>
      </c>
      <c r="V493" s="59" t="s">
        <v>204</v>
      </c>
      <c r="W493" s="59">
        <v>200</v>
      </c>
      <c r="X493" s="60">
        <v>1</v>
      </c>
      <c r="Y493" s="59">
        <v>82</v>
      </c>
      <c r="Z493" s="60">
        <v>1</v>
      </c>
      <c r="AA493" s="59">
        <v>142</v>
      </c>
      <c r="AB493" s="60">
        <v>1</v>
      </c>
      <c r="AC493" s="59">
        <v>12</v>
      </c>
      <c r="AD493" s="60">
        <v>1</v>
      </c>
      <c r="AE493" s="59">
        <v>3981</v>
      </c>
      <c r="AF493" s="60">
        <v>1</v>
      </c>
      <c r="AG493" s="59">
        <v>682</v>
      </c>
      <c r="AH493" s="60">
        <v>1</v>
      </c>
      <c r="AI493" s="59">
        <v>1593</v>
      </c>
      <c r="AJ493" s="60">
        <v>1</v>
      </c>
      <c r="AK493" s="59">
        <v>2346</v>
      </c>
      <c r="AL493" s="60">
        <v>1</v>
      </c>
      <c r="AM493" s="59">
        <v>375</v>
      </c>
      <c r="AN493" s="60">
        <v>1</v>
      </c>
    </row>
    <row r="494" spans="1:40" ht="18.75">
      <c r="A494" s="61"/>
      <c r="C494" s="94"/>
      <c r="D494" s="95"/>
      <c r="E494" s="94"/>
      <c r="F494" s="95"/>
      <c r="G494" s="94"/>
      <c r="H494" s="95"/>
      <c r="I494" s="94"/>
      <c r="J494" s="95"/>
      <c r="K494" s="96"/>
      <c r="L494" s="97"/>
      <c r="M494" s="96"/>
      <c r="N494" s="97"/>
      <c r="O494" s="96"/>
      <c r="P494" s="97"/>
      <c r="Q494" s="96"/>
      <c r="R494" s="97"/>
      <c r="S494" s="96"/>
      <c r="T494" s="98"/>
      <c r="V494" s="59"/>
    </row>
    <row r="495" spans="1:40" ht="24.95" customHeight="1">
      <c r="A495" s="99" t="s">
        <v>272</v>
      </c>
      <c r="B495" s="124"/>
      <c r="C495" s="125"/>
      <c r="D495" s="126"/>
      <c r="E495" s="125"/>
      <c r="F495" s="126"/>
      <c r="G495" s="125"/>
      <c r="H495" s="126"/>
      <c r="I495" s="125"/>
      <c r="J495" s="126"/>
      <c r="K495" s="125"/>
      <c r="L495" s="126"/>
      <c r="M495" s="125"/>
      <c r="N495" s="126"/>
      <c r="O495" s="125"/>
      <c r="P495" s="126"/>
      <c r="Q495" s="125"/>
      <c r="R495" s="126"/>
      <c r="S495" s="125"/>
      <c r="T495" s="127"/>
      <c r="V495" s="58" t="s">
        <v>273</v>
      </c>
      <c r="W495" s="58"/>
      <c r="X495" s="58"/>
      <c r="Y495" s="58"/>
      <c r="Z495" s="58"/>
      <c r="AA495" s="58"/>
      <c r="AB495" s="58"/>
      <c r="AC495" s="58"/>
      <c r="AD495" s="58"/>
      <c r="AE495" s="58"/>
      <c r="AF495" s="58"/>
      <c r="AG495" s="58"/>
      <c r="AH495" s="58"/>
      <c r="AI495" s="58"/>
      <c r="AJ495" s="58"/>
      <c r="AK495" s="58"/>
      <c r="AL495" s="58"/>
      <c r="AM495" s="58"/>
      <c r="AN495" s="58"/>
    </row>
    <row r="496" spans="1:40" ht="18.75">
      <c r="A496" s="146" t="s">
        <v>274</v>
      </c>
      <c r="B496" s="147"/>
      <c r="C496" s="77">
        <f t="shared" ref="C496:R500" si="122">W496</f>
        <v>183</v>
      </c>
      <c r="D496" s="78">
        <f t="shared" si="122"/>
        <v>0.91039999999999999</v>
      </c>
      <c r="E496" s="77">
        <f t="shared" si="122"/>
        <v>75</v>
      </c>
      <c r="F496" s="78">
        <f t="shared" si="122"/>
        <v>0.91459999999999997</v>
      </c>
      <c r="G496" s="77">
        <f t="shared" si="122"/>
        <v>124</v>
      </c>
      <c r="H496" s="78">
        <f t="shared" si="122"/>
        <v>0.87939999999999996</v>
      </c>
      <c r="I496" s="77">
        <f t="shared" si="122"/>
        <v>8</v>
      </c>
      <c r="J496" s="78">
        <f t="shared" si="122"/>
        <v>0.72729999999999995</v>
      </c>
      <c r="K496" s="79">
        <f t="shared" si="122"/>
        <v>3575</v>
      </c>
      <c r="L496" s="80">
        <f t="shared" si="122"/>
        <v>0.93589999999999995</v>
      </c>
      <c r="M496" s="79">
        <f t="shared" si="122"/>
        <v>623</v>
      </c>
      <c r="N496" s="80">
        <f t="shared" si="122"/>
        <v>0.92300000000000004</v>
      </c>
      <c r="O496" s="79">
        <f t="shared" si="122"/>
        <v>1393</v>
      </c>
      <c r="P496" s="80">
        <f t="shared" si="122"/>
        <v>0.87829999999999997</v>
      </c>
      <c r="Q496" s="79">
        <f t="shared" si="122"/>
        <v>2136</v>
      </c>
      <c r="R496" s="80">
        <f t="shared" si="122"/>
        <v>0.91359999999999997</v>
      </c>
      <c r="S496" s="79">
        <f t="shared" ref="K496:T500" si="123">AM496</f>
        <v>339</v>
      </c>
      <c r="T496" s="81">
        <f t="shared" si="123"/>
        <v>0.91620000000000001</v>
      </c>
      <c r="V496" s="59" t="s">
        <v>274</v>
      </c>
      <c r="W496" s="59">
        <v>183</v>
      </c>
      <c r="X496" s="60">
        <v>0.91039999999999999</v>
      </c>
      <c r="Y496" s="59">
        <v>75</v>
      </c>
      <c r="Z496" s="60">
        <v>0.91459999999999997</v>
      </c>
      <c r="AA496" s="59">
        <v>124</v>
      </c>
      <c r="AB496" s="60">
        <v>0.87939999999999996</v>
      </c>
      <c r="AC496" s="59">
        <v>8</v>
      </c>
      <c r="AD496" s="60">
        <v>0.72729999999999995</v>
      </c>
      <c r="AE496" s="59">
        <v>3575</v>
      </c>
      <c r="AF496" s="60">
        <v>0.93589999999999995</v>
      </c>
      <c r="AG496" s="59">
        <v>623</v>
      </c>
      <c r="AH496" s="60">
        <v>0.92300000000000004</v>
      </c>
      <c r="AI496" s="59">
        <v>1393</v>
      </c>
      <c r="AJ496" s="60">
        <v>0.87829999999999997</v>
      </c>
      <c r="AK496" s="59">
        <v>2136</v>
      </c>
      <c r="AL496" s="60">
        <v>0.91359999999999997</v>
      </c>
      <c r="AM496" s="59">
        <v>339</v>
      </c>
      <c r="AN496" s="60">
        <v>0.91620000000000001</v>
      </c>
    </row>
    <row r="497" spans="1:62" ht="18.75">
      <c r="A497" s="138" t="s">
        <v>275</v>
      </c>
      <c r="B497" s="139"/>
      <c r="C497" s="82">
        <f t="shared" si="122"/>
        <v>3</v>
      </c>
      <c r="D497" s="83">
        <f t="shared" si="122"/>
        <v>1.49E-2</v>
      </c>
      <c r="E497" s="82">
        <f t="shared" si="122"/>
        <v>0</v>
      </c>
      <c r="F497" s="83">
        <f t="shared" si="122"/>
        <v>0</v>
      </c>
      <c r="G497" s="82">
        <f t="shared" si="122"/>
        <v>1</v>
      </c>
      <c r="H497" s="83">
        <f t="shared" si="122"/>
        <v>7.1000000000000004E-3</v>
      </c>
      <c r="I497" s="82">
        <f t="shared" si="122"/>
        <v>0</v>
      </c>
      <c r="J497" s="83">
        <f t="shared" si="122"/>
        <v>0</v>
      </c>
      <c r="K497" s="84">
        <f t="shared" si="123"/>
        <v>43</v>
      </c>
      <c r="L497" s="85">
        <f t="shared" si="123"/>
        <v>1.1299999999999999E-2</v>
      </c>
      <c r="M497" s="84">
        <f t="shared" si="123"/>
        <v>4</v>
      </c>
      <c r="N497" s="85">
        <f t="shared" si="123"/>
        <v>5.8999999999999999E-3</v>
      </c>
      <c r="O497" s="84">
        <f t="shared" si="123"/>
        <v>4</v>
      </c>
      <c r="P497" s="85">
        <f t="shared" si="123"/>
        <v>2.5000000000000001E-3</v>
      </c>
      <c r="Q497" s="84">
        <f t="shared" si="123"/>
        <v>1</v>
      </c>
      <c r="R497" s="85">
        <f t="shared" si="123"/>
        <v>4.0000000000000002E-4</v>
      </c>
      <c r="S497" s="84">
        <f t="shared" si="123"/>
        <v>2</v>
      </c>
      <c r="T497" s="86">
        <f t="shared" si="123"/>
        <v>5.4000000000000003E-3</v>
      </c>
      <c r="V497" s="59" t="s">
        <v>275</v>
      </c>
      <c r="W497" s="59">
        <v>3</v>
      </c>
      <c r="X497" s="60">
        <v>1.49E-2</v>
      </c>
      <c r="Y497" s="59">
        <v>0</v>
      </c>
      <c r="Z497" s="60">
        <v>0</v>
      </c>
      <c r="AA497" s="59">
        <v>1</v>
      </c>
      <c r="AB497" s="60">
        <v>7.1000000000000004E-3</v>
      </c>
      <c r="AC497" s="59">
        <v>0</v>
      </c>
      <c r="AD497" s="60">
        <v>0</v>
      </c>
      <c r="AE497" s="59">
        <v>43</v>
      </c>
      <c r="AF497" s="60">
        <v>1.1299999999999999E-2</v>
      </c>
      <c r="AG497" s="59">
        <v>4</v>
      </c>
      <c r="AH497" s="60">
        <v>5.8999999999999999E-3</v>
      </c>
      <c r="AI497" s="59">
        <v>4</v>
      </c>
      <c r="AJ497" s="60">
        <v>2.5000000000000001E-3</v>
      </c>
      <c r="AK497" s="59">
        <v>1</v>
      </c>
      <c r="AL497" s="60">
        <v>4.0000000000000002E-4</v>
      </c>
      <c r="AM497" s="59">
        <v>2</v>
      </c>
      <c r="AN497" s="60">
        <v>5.4000000000000003E-3</v>
      </c>
    </row>
    <row r="498" spans="1:62" ht="18.75">
      <c r="A498" s="138" t="s">
        <v>276</v>
      </c>
      <c r="B498" s="139"/>
      <c r="C498" s="82">
        <f t="shared" si="122"/>
        <v>7</v>
      </c>
      <c r="D498" s="83">
        <f t="shared" si="122"/>
        <v>3.4799999999999998E-2</v>
      </c>
      <c r="E498" s="82">
        <f t="shared" si="122"/>
        <v>0</v>
      </c>
      <c r="F498" s="83">
        <f t="shared" si="122"/>
        <v>0</v>
      </c>
      <c r="G498" s="82">
        <f t="shared" si="122"/>
        <v>1</v>
      </c>
      <c r="H498" s="83">
        <f t="shared" si="122"/>
        <v>7.1000000000000004E-3</v>
      </c>
      <c r="I498" s="82">
        <f t="shared" si="122"/>
        <v>0</v>
      </c>
      <c r="J498" s="83">
        <f t="shared" si="122"/>
        <v>0</v>
      </c>
      <c r="K498" s="84">
        <f t="shared" si="123"/>
        <v>116</v>
      </c>
      <c r="L498" s="85">
        <f t="shared" si="123"/>
        <v>3.04E-2</v>
      </c>
      <c r="M498" s="84">
        <f t="shared" si="123"/>
        <v>10</v>
      </c>
      <c r="N498" s="85">
        <f t="shared" si="123"/>
        <v>1.4800000000000001E-2</v>
      </c>
      <c r="O498" s="84">
        <f t="shared" si="123"/>
        <v>11</v>
      </c>
      <c r="P498" s="85">
        <f t="shared" si="123"/>
        <v>6.8999999999999999E-3</v>
      </c>
      <c r="Q498" s="84">
        <f t="shared" si="123"/>
        <v>15</v>
      </c>
      <c r="R498" s="85">
        <f t="shared" si="123"/>
        <v>6.4000000000000003E-3</v>
      </c>
      <c r="S498" s="84">
        <f t="shared" si="123"/>
        <v>3</v>
      </c>
      <c r="T498" s="86">
        <f t="shared" si="123"/>
        <v>8.0999999999999996E-3</v>
      </c>
      <c r="V498" s="59" t="s">
        <v>276</v>
      </c>
      <c r="W498" s="59">
        <v>7</v>
      </c>
      <c r="X498" s="60">
        <v>3.4799999999999998E-2</v>
      </c>
      <c r="Y498" s="59">
        <v>0</v>
      </c>
      <c r="Z498" s="60">
        <v>0</v>
      </c>
      <c r="AA498" s="59">
        <v>1</v>
      </c>
      <c r="AB498" s="60">
        <v>7.1000000000000004E-3</v>
      </c>
      <c r="AC498" s="59">
        <v>0</v>
      </c>
      <c r="AD498" s="60">
        <v>0</v>
      </c>
      <c r="AE498" s="59">
        <v>116</v>
      </c>
      <c r="AF498" s="60">
        <v>3.04E-2</v>
      </c>
      <c r="AG498" s="59">
        <v>10</v>
      </c>
      <c r="AH498" s="60">
        <v>1.4800000000000001E-2</v>
      </c>
      <c r="AI498" s="59">
        <v>11</v>
      </c>
      <c r="AJ498" s="60">
        <v>6.8999999999999999E-3</v>
      </c>
      <c r="AK498" s="59">
        <v>15</v>
      </c>
      <c r="AL498" s="60">
        <v>6.4000000000000003E-3</v>
      </c>
      <c r="AM498" s="59">
        <v>3</v>
      </c>
      <c r="AN498" s="60">
        <v>8.0999999999999996E-3</v>
      </c>
    </row>
    <row r="499" spans="1:62" ht="18.75">
      <c r="A499" s="138" t="s">
        <v>70</v>
      </c>
      <c r="B499" s="139"/>
      <c r="C499" s="82">
        <f t="shared" si="122"/>
        <v>8</v>
      </c>
      <c r="D499" s="83">
        <f t="shared" si="122"/>
        <v>3.9800000000000002E-2</v>
      </c>
      <c r="E499" s="82">
        <f t="shared" si="122"/>
        <v>7</v>
      </c>
      <c r="F499" s="83">
        <f t="shared" si="122"/>
        <v>8.5400000000000004E-2</v>
      </c>
      <c r="G499" s="82">
        <f t="shared" si="122"/>
        <v>15</v>
      </c>
      <c r="H499" s="83">
        <f t="shared" si="122"/>
        <v>0.10639999999999999</v>
      </c>
      <c r="I499" s="82">
        <f t="shared" si="122"/>
        <v>3</v>
      </c>
      <c r="J499" s="83">
        <f t="shared" si="122"/>
        <v>0.2727</v>
      </c>
      <c r="K499" s="84">
        <f t="shared" si="123"/>
        <v>86</v>
      </c>
      <c r="L499" s="85">
        <f t="shared" si="123"/>
        <v>2.2499999999999999E-2</v>
      </c>
      <c r="M499" s="84">
        <f t="shared" si="123"/>
        <v>38</v>
      </c>
      <c r="N499" s="85">
        <f t="shared" si="123"/>
        <v>5.6300000000000003E-2</v>
      </c>
      <c r="O499" s="84">
        <f t="shared" si="123"/>
        <v>178</v>
      </c>
      <c r="P499" s="85">
        <f t="shared" si="123"/>
        <v>0.11219999999999999</v>
      </c>
      <c r="Q499" s="84">
        <f t="shared" si="123"/>
        <v>186</v>
      </c>
      <c r="R499" s="85">
        <f t="shared" si="123"/>
        <v>7.9600000000000004E-2</v>
      </c>
      <c r="S499" s="84">
        <f t="shared" si="123"/>
        <v>26</v>
      </c>
      <c r="T499" s="86">
        <f t="shared" si="123"/>
        <v>7.0300000000000001E-2</v>
      </c>
      <c r="V499" s="59" t="s">
        <v>70</v>
      </c>
      <c r="W499" s="59">
        <v>8</v>
      </c>
      <c r="X499" s="60">
        <v>3.9800000000000002E-2</v>
      </c>
      <c r="Y499" s="59">
        <v>7</v>
      </c>
      <c r="Z499" s="60">
        <v>8.5400000000000004E-2</v>
      </c>
      <c r="AA499" s="59">
        <v>15</v>
      </c>
      <c r="AB499" s="60">
        <v>0.10639999999999999</v>
      </c>
      <c r="AC499" s="59">
        <v>3</v>
      </c>
      <c r="AD499" s="60">
        <v>0.2727</v>
      </c>
      <c r="AE499" s="59">
        <v>86</v>
      </c>
      <c r="AF499" s="60">
        <v>2.2499999999999999E-2</v>
      </c>
      <c r="AG499" s="59">
        <v>38</v>
      </c>
      <c r="AH499" s="60">
        <v>5.6300000000000003E-2</v>
      </c>
      <c r="AI499" s="59">
        <v>178</v>
      </c>
      <c r="AJ499" s="60">
        <v>0.11219999999999999</v>
      </c>
      <c r="AK499" s="59">
        <v>186</v>
      </c>
      <c r="AL499" s="60">
        <v>7.9600000000000004E-2</v>
      </c>
      <c r="AM499" s="59">
        <v>26</v>
      </c>
      <c r="AN499" s="60">
        <v>7.0300000000000001E-2</v>
      </c>
    </row>
    <row r="500" spans="1:62" ht="18.75">
      <c r="A500" s="140" t="s">
        <v>203</v>
      </c>
      <c r="B500" s="141"/>
      <c r="C500" s="87">
        <f t="shared" si="122"/>
        <v>201</v>
      </c>
      <c r="D500" s="88">
        <f t="shared" si="122"/>
        <v>1</v>
      </c>
      <c r="E500" s="87">
        <f t="shared" si="122"/>
        <v>82</v>
      </c>
      <c r="F500" s="88">
        <f t="shared" si="122"/>
        <v>1</v>
      </c>
      <c r="G500" s="87">
        <f t="shared" si="122"/>
        <v>141</v>
      </c>
      <c r="H500" s="88">
        <f t="shared" si="122"/>
        <v>1</v>
      </c>
      <c r="I500" s="87">
        <f t="shared" si="122"/>
        <v>11</v>
      </c>
      <c r="J500" s="88">
        <f t="shared" si="122"/>
        <v>1</v>
      </c>
      <c r="K500" s="89">
        <f t="shared" si="123"/>
        <v>3820</v>
      </c>
      <c r="L500" s="90">
        <f t="shared" si="123"/>
        <v>1</v>
      </c>
      <c r="M500" s="89">
        <f t="shared" si="123"/>
        <v>675</v>
      </c>
      <c r="N500" s="90">
        <f t="shared" si="123"/>
        <v>1</v>
      </c>
      <c r="O500" s="89">
        <f t="shared" si="123"/>
        <v>1586</v>
      </c>
      <c r="P500" s="90">
        <f t="shared" si="123"/>
        <v>1</v>
      </c>
      <c r="Q500" s="89">
        <f t="shared" si="123"/>
        <v>2338</v>
      </c>
      <c r="R500" s="90">
        <f t="shared" si="123"/>
        <v>1</v>
      </c>
      <c r="S500" s="89">
        <f t="shared" si="123"/>
        <v>370</v>
      </c>
      <c r="T500" s="91">
        <f t="shared" si="123"/>
        <v>1</v>
      </c>
      <c r="V500" s="59" t="s">
        <v>204</v>
      </c>
      <c r="W500" s="59">
        <v>201</v>
      </c>
      <c r="X500" s="60">
        <v>1</v>
      </c>
      <c r="Y500" s="59">
        <v>82</v>
      </c>
      <c r="Z500" s="60">
        <v>1</v>
      </c>
      <c r="AA500" s="59">
        <v>141</v>
      </c>
      <c r="AB500" s="60">
        <v>1</v>
      </c>
      <c r="AC500" s="59">
        <v>11</v>
      </c>
      <c r="AD500" s="60">
        <v>1</v>
      </c>
      <c r="AE500" s="59">
        <v>3820</v>
      </c>
      <c r="AF500" s="60">
        <v>1</v>
      </c>
      <c r="AG500" s="59">
        <v>675</v>
      </c>
      <c r="AH500" s="60">
        <v>1</v>
      </c>
      <c r="AI500" s="59">
        <v>1586</v>
      </c>
      <c r="AJ500" s="60">
        <v>1</v>
      </c>
      <c r="AK500" s="59">
        <v>2338</v>
      </c>
      <c r="AL500" s="60">
        <v>1</v>
      </c>
      <c r="AM500" s="59">
        <v>370</v>
      </c>
      <c r="AN500" s="60">
        <v>1</v>
      </c>
      <c r="AP500" s="11"/>
    </row>
    <row r="501" spans="1:62" ht="19.5">
      <c r="A501" s="61"/>
      <c r="C501" s="94"/>
      <c r="D501" s="95"/>
      <c r="E501" s="94"/>
      <c r="F501" s="95"/>
      <c r="G501" s="94"/>
      <c r="H501" s="95"/>
      <c r="I501" s="94"/>
      <c r="J501" s="95"/>
      <c r="K501" s="96"/>
      <c r="L501" s="97"/>
      <c r="M501" s="96"/>
      <c r="N501" s="97"/>
      <c r="O501" s="96"/>
      <c r="P501" s="97"/>
      <c r="Q501" s="96"/>
      <c r="R501" s="97"/>
      <c r="S501" s="96"/>
      <c r="T501" s="98"/>
      <c r="V501" s="59"/>
      <c r="AP501" s="58"/>
      <c r="AQ501" s="58"/>
    </row>
    <row r="502" spans="1:62" ht="24.95" customHeight="1">
      <c r="A502" s="99" t="s">
        <v>277</v>
      </c>
      <c r="B502" s="124"/>
      <c r="C502" s="125"/>
      <c r="D502" s="126"/>
      <c r="E502" s="125"/>
      <c r="F502" s="126"/>
      <c r="G502" s="125"/>
      <c r="H502" s="126"/>
      <c r="I502" s="125"/>
      <c r="J502" s="126"/>
      <c r="K502" s="125"/>
      <c r="L502" s="126"/>
      <c r="M502" s="125"/>
      <c r="N502" s="126"/>
      <c r="O502" s="125"/>
      <c r="P502" s="126"/>
      <c r="Q502" s="125"/>
      <c r="R502" s="126"/>
      <c r="S502" s="125"/>
      <c r="T502" s="127"/>
      <c r="V502" s="58" t="s">
        <v>278</v>
      </c>
      <c r="W502" s="58"/>
      <c r="X502" s="58"/>
      <c r="Y502" s="58"/>
      <c r="Z502" s="58"/>
      <c r="AA502" s="58"/>
      <c r="AB502" s="58"/>
      <c r="AC502" s="58"/>
      <c r="AD502" s="58"/>
      <c r="AE502" s="58"/>
      <c r="AF502" s="58"/>
      <c r="AG502" s="58"/>
      <c r="AH502" s="58"/>
      <c r="AI502" s="58"/>
      <c r="AJ502" s="58"/>
      <c r="AK502" s="58"/>
      <c r="AL502" s="58"/>
      <c r="AM502" s="58"/>
      <c r="AN502" s="58"/>
      <c r="AP502" s="58"/>
      <c r="AQ502" s="58"/>
      <c r="AR502" s="58"/>
    </row>
    <row r="503" spans="1:62" ht="19.5">
      <c r="A503" s="146" t="s">
        <v>279</v>
      </c>
      <c r="B503" s="147"/>
      <c r="C503" s="77">
        <f t="shared" ref="C503:R507" si="124">W503</f>
        <v>4</v>
      </c>
      <c r="D503" s="78">
        <f t="shared" si="124"/>
        <v>1.9900000000000001E-2</v>
      </c>
      <c r="E503" s="77">
        <f t="shared" si="124"/>
        <v>1</v>
      </c>
      <c r="F503" s="78">
        <f t="shared" si="124"/>
        <v>1.23E-2</v>
      </c>
      <c r="G503" s="77">
        <f t="shared" si="124"/>
        <v>0</v>
      </c>
      <c r="H503" s="78">
        <f t="shared" si="124"/>
        <v>0</v>
      </c>
      <c r="I503" s="77">
        <f t="shared" si="124"/>
        <v>0</v>
      </c>
      <c r="J503" s="78">
        <f t="shared" si="124"/>
        <v>0</v>
      </c>
      <c r="K503" s="79">
        <f t="shared" si="124"/>
        <v>307</v>
      </c>
      <c r="L503" s="80">
        <f t="shared" si="124"/>
        <v>7.7299999999999994E-2</v>
      </c>
      <c r="M503" s="79">
        <f t="shared" si="124"/>
        <v>106</v>
      </c>
      <c r="N503" s="80">
        <f t="shared" si="124"/>
        <v>0.19309999999999999</v>
      </c>
      <c r="O503" s="79">
        <f t="shared" si="124"/>
        <v>29</v>
      </c>
      <c r="P503" s="80">
        <f t="shared" si="124"/>
        <v>1.8800000000000001E-2</v>
      </c>
      <c r="Q503" s="79">
        <f t="shared" si="124"/>
        <v>8</v>
      </c>
      <c r="R503" s="80">
        <f t="shared" si="124"/>
        <v>3.5000000000000001E-3</v>
      </c>
      <c r="S503" s="79">
        <f t="shared" ref="K503:T507" si="125">AM503</f>
        <v>1</v>
      </c>
      <c r="T503" s="81">
        <f t="shared" si="125"/>
        <v>2.8E-3</v>
      </c>
      <c r="V503" s="59" t="s">
        <v>280</v>
      </c>
      <c r="W503" s="59">
        <v>4</v>
      </c>
      <c r="X503" s="60">
        <v>1.9900000000000001E-2</v>
      </c>
      <c r="Y503" s="59">
        <v>1</v>
      </c>
      <c r="Z503" s="60">
        <v>1.23E-2</v>
      </c>
      <c r="AA503" s="59">
        <v>0</v>
      </c>
      <c r="AB503" s="60">
        <v>0</v>
      </c>
      <c r="AC503" s="59">
        <v>0</v>
      </c>
      <c r="AD503" s="60">
        <v>0</v>
      </c>
      <c r="AE503" s="59">
        <v>307</v>
      </c>
      <c r="AF503" s="60">
        <v>7.7299999999999994E-2</v>
      </c>
      <c r="AG503" s="59">
        <v>106</v>
      </c>
      <c r="AH503" s="60">
        <v>0.19309999999999999</v>
      </c>
      <c r="AI503" s="59">
        <v>29</v>
      </c>
      <c r="AJ503" s="60">
        <v>1.8800000000000001E-2</v>
      </c>
      <c r="AK503" s="59">
        <v>8</v>
      </c>
      <c r="AL503" s="60">
        <v>3.5000000000000001E-3</v>
      </c>
      <c r="AM503" s="59">
        <v>1</v>
      </c>
      <c r="AN503" s="60">
        <v>2.8E-3</v>
      </c>
      <c r="AP503" s="58"/>
      <c r="AQ503" s="58"/>
      <c r="AR503" s="58"/>
    </row>
    <row r="504" spans="1:62" ht="19.5">
      <c r="A504" s="138" t="s">
        <v>281</v>
      </c>
      <c r="B504" s="139"/>
      <c r="C504" s="82">
        <f t="shared" si="124"/>
        <v>3</v>
      </c>
      <c r="D504" s="83">
        <f t="shared" si="124"/>
        <v>1.49E-2</v>
      </c>
      <c r="E504" s="82">
        <f t="shared" si="124"/>
        <v>3</v>
      </c>
      <c r="F504" s="83">
        <f t="shared" si="124"/>
        <v>3.6999999999999998E-2</v>
      </c>
      <c r="G504" s="82">
        <f t="shared" si="124"/>
        <v>2</v>
      </c>
      <c r="H504" s="83">
        <f t="shared" si="124"/>
        <v>1.41E-2</v>
      </c>
      <c r="I504" s="82">
        <f t="shared" si="124"/>
        <v>0</v>
      </c>
      <c r="J504" s="83">
        <f t="shared" si="124"/>
        <v>0</v>
      </c>
      <c r="K504" s="84">
        <f t="shared" si="125"/>
        <v>40</v>
      </c>
      <c r="L504" s="85">
        <f t="shared" si="125"/>
        <v>1.01E-2</v>
      </c>
      <c r="M504" s="84">
        <f t="shared" si="125"/>
        <v>8</v>
      </c>
      <c r="N504" s="85">
        <f t="shared" si="125"/>
        <v>1.46E-2</v>
      </c>
      <c r="O504" s="84">
        <f t="shared" si="125"/>
        <v>36</v>
      </c>
      <c r="P504" s="85">
        <f t="shared" si="125"/>
        <v>2.3300000000000001E-2</v>
      </c>
      <c r="Q504" s="84">
        <f t="shared" si="125"/>
        <v>14</v>
      </c>
      <c r="R504" s="85">
        <f t="shared" si="125"/>
        <v>6.1000000000000004E-3</v>
      </c>
      <c r="S504" s="84">
        <f t="shared" si="125"/>
        <v>2</v>
      </c>
      <c r="T504" s="86">
        <f t="shared" si="125"/>
        <v>5.5999999999999999E-3</v>
      </c>
      <c r="V504" s="59" t="s">
        <v>282</v>
      </c>
      <c r="W504" s="59">
        <v>3</v>
      </c>
      <c r="X504" s="60">
        <v>1.49E-2</v>
      </c>
      <c r="Y504" s="59">
        <v>3</v>
      </c>
      <c r="Z504" s="60">
        <v>3.6999999999999998E-2</v>
      </c>
      <c r="AA504" s="59">
        <v>2</v>
      </c>
      <c r="AB504" s="60">
        <v>1.41E-2</v>
      </c>
      <c r="AC504" s="59">
        <v>0</v>
      </c>
      <c r="AD504" s="60">
        <v>0</v>
      </c>
      <c r="AE504" s="59">
        <v>40</v>
      </c>
      <c r="AF504" s="60">
        <v>1.01E-2</v>
      </c>
      <c r="AG504" s="59">
        <v>8</v>
      </c>
      <c r="AH504" s="60">
        <v>1.46E-2</v>
      </c>
      <c r="AI504" s="59">
        <v>36</v>
      </c>
      <c r="AJ504" s="60">
        <v>2.3300000000000001E-2</v>
      </c>
      <c r="AK504" s="59">
        <v>14</v>
      </c>
      <c r="AL504" s="60">
        <v>6.1000000000000004E-3</v>
      </c>
      <c r="AM504" s="59">
        <v>2</v>
      </c>
      <c r="AN504" s="60">
        <v>5.5999999999999999E-3</v>
      </c>
      <c r="AP504" s="58"/>
      <c r="AQ504" s="58"/>
      <c r="AR504" s="58"/>
      <c r="AS504" s="58"/>
      <c r="AT504" s="58"/>
      <c r="AU504" s="58"/>
      <c r="AV504" s="58"/>
      <c r="AW504" s="58"/>
      <c r="AX504" s="58"/>
      <c r="AY504" s="58"/>
      <c r="AZ504" s="58"/>
    </row>
    <row r="505" spans="1:62" ht="19.5">
      <c r="A505" s="138" t="s">
        <v>283</v>
      </c>
      <c r="B505" s="139"/>
      <c r="C505" s="82">
        <f t="shared" si="124"/>
        <v>193</v>
      </c>
      <c r="D505" s="83">
        <f t="shared" si="124"/>
        <v>0.96020000000000005</v>
      </c>
      <c r="E505" s="82">
        <f t="shared" si="124"/>
        <v>72</v>
      </c>
      <c r="F505" s="83">
        <f t="shared" si="124"/>
        <v>0.88890000000000002</v>
      </c>
      <c r="G505" s="82">
        <f t="shared" si="124"/>
        <v>133</v>
      </c>
      <c r="H505" s="83">
        <f t="shared" si="124"/>
        <v>0.93659999999999999</v>
      </c>
      <c r="I505" s="82">
        <f t="shared" si="124"/>
        <v>10</v>
      </c>
      <c r="J505" s="83">
        <f t="shared" si="124"/>
        <v>0.83330000000000004</v>
      </c>
      <c r="K505" s="84">
        <f t="shared" si="125"/>
        <v>3548</v>
      </c>
      <c r="L505" s="85">
        <f t="shared" si="125"/>
        <v>0.89300000000000002</v>
      </c>
      <c r="M505" s="84">
        <f t="shared" si="125"/>
        <v>399</v>
      </c>
      <c r="N505" s="85">
        <f t="shared" si="125"/>
        <v>0.7268</v>
      </c>
      <c r="O505" s="84">
        <f t="shared" si="125"/>
        <v>1337</v>
      </c>
      <c r="P505" s="85">
        <f t="shared" si="125"/>
        <v>0.8659</v>
      </c>
      <c r="Q505" s="84">
        <f t="shared" si="125"/>
        <v>2148</v>
      </c>
      <c r="R505" s="85">
        <f t="shared" si="125"/>
        <v>0.93510000000000004</v>
      </c>
      <c r="S505" s="84">
        <f t="shared" si="125"/>
        <v>335</v>
      </c>
      <c r="T505" s="86">
        <f t="shared" si="125"/>
        <v>0.93579999999999997</v>
      </c>
      <c r="V505" s="59" t="s">
        <v>283</v>
      </c>
      <c r="W505" s="59">
        <v>193</v>
      </c>
      <c r="X505" s="60">
        <v>0.96020000000000005</v>
      </c>
      <c r="Y505" s="59">
        <v>72</v>
      </c>
      <c r="Z505" s="60">
        <v>0.88890000000000002</v>
      </c>
      <c r="AA505" s="59">
        <v>133</v>
      </c>
      <c r="AB505" s="60">
        <v>0.93659999999999999</v>
      </c>
      <c r="AC505" s="59">
        <v>10</v>
      </c>
      <c r="AD505" s="60">
        <v>0.83330000000000004</v>
      </c>
      <c r="AE505" s="59">
        <v>3548</v>
      </c>
      <c r="AF505" s="60">
        <v>0.89300000000000002</v>
      </c>
      <c r="AG505" s="59">
        <v>399</v>
      </c>
      <c r="AH505" s="60">
        <v>0.7268</v>
      </c>
      <c r="AI505" s="59">
        <v>1337</v>
      </c>
      <c r="AJ505" s="60">
        <v>0.8659</v>
      </c>
      <c r="AK505" s="59">
        <v>2148</v>
      </c>
      <c r="AL505" s="60">
        <v>0.93510000000000004</v>
      </c>
      <c r="AM505" s="59">
        <v>335</v>
      </c>
      <c r="AN505" s="60">
        <v>0.93579999999999997</v>
      </c>
      <c r="AP505" s="58"/>
      <c r="AQ505" s="58"/>
      <c r="AR505" s="58"/>
      <c r="AS505" s="58"/>
      <c r="AT505" s="58"/>
      <c r="AU505" s="58"/>
      <c r="AV505" s="58"/>
      <c r="AW505" s="58"/>
      <c r="AX505" s="58"/>
      <c r="AY505" s="58"/>
      <c r="AZ505" s="58"/>
      <c r="BA505" s="58"/>
      <c r="BB505" s="58"/>
      <c r="BC505" s="58"/>
      <c r="BD505" s="58"/>
      <c r="BE505" s="58"/>
      <c r="BF505" s="58"/>
      <c r="BG505" s="58"/>
      <c r="BH505" s="58"/>
      <c r="BI505" s="58"/>
      <c r="BJ505" s="58"/>
    </row>
    <row r="506" spans="1:62" ht="18.75">
      <c r="A506" s="138" t="s">
        <v>284</v>
      </c>
      <c r="B506" s="139"/>
      <c r="C506" s="82">
        <f t="shared" si="124"/>
        <v>1</v>
      </c>
      <c r="D506" s="83">
        <f t="shared" si="124"/>
        <v>5.0000000000000001E-3</v>
      </c>
      <c r="E506" s="82">
        <f t="shared" si="124"/>
        <v>5</v>
      </c>
      <c r="F506" s="83">
        <f t="shared" si="124"/>
        <v>6.1699999999999998E-2</v>
      </c>
      <c r="G506" s="82">
        <f t="shared" si="124"/>
        <v>7</v>
      </c>
      <c r="H506" s="83">
        <f t="shared" si="124"/>
        <v>4.9299999999999997E-2</v>
      </c>
      <c r="I506" s="82">
        <f t="shared" si="124"/>
        <v>2</v>
      </c>
      <c r="J506" s="83">
        <f t="shared" si="124"/>
        <v>0.16669999999999999</v>
      </c>
      <c r="K506" s="84">
        <f t="shared" si="125"/>
        <v>78</v>
      </c>
      <c r="L506" s="85">
        <f t="shared" si="125"/>
        <v>1.9599999999999999E-2</v>
      </c>
      <c r="M506" s="84">
        <f t="shared" si="125"/>
        <v>36</v>
      </c>
      <c r="N506" s="85">
        <f t="shared" si="125"/>
        <v>6.5600000000000006E-2</v>
      </c>
      <c r="O506" s="84">
        <f t="shared" si="125"/>
        <v>142</v>
      </c>
      <c r="P506" s="85">
        <f t="shared" si="125"/>
        <v>9.1999999999999998E-2</v>
      </c>
      <c r="Q506" s="84">
        <f t="shared" si="125"/>
        <v>127</v>
      </c>
      <c r="R506" s="85">
        <f t="shared" si="125"/>
        <v>5.5300000000000002E-2</v>
      </c>
      <c r="S506" s="84">
        <f t="shared" si="125"/>
        <v>20</v>
      </c>
      <c r="T506" s="86">
        <f t="shared" si="125"/>
        <v>5.5899999999999998E-2</v>
      </c>
      <c r="V506" s="59" t="s">
        <v>70</v>
      </c>
      <c r="W506" s="59">
        <v>1</v>
      </c>
      <c r="X506" s="60">
        <v>5.0000000000000001E-3</v>
      </c>
      <c r="Y506" s="59">
        <v>5</v>
      </c>
      <c r="Z506" s="60">
        <v>6.1699999999999998E-2</v>
      </c>
      <c r="AA506" s="59">
        <v>7</v>
      </c>
      <c r="AB506" s="60">
        <v>4.9299999999999997E-2</v>
      </c>
      <c r="AC506" s="59">
        <v>2</v>
      </c>
      <c r="AD506" s="60">
        <v>0.16669999999999999</v>
      </c>
      <c r="AE506" s="59">
        <v>78</v>
      </c>
      <c r="AF506" s="60">
        <v>1.9599999999999999E-2</v>
      </c>
      <c r="AG506" s="59">
        <v>36</v>
      </c>
      <c r="AH506" s="60">
        <v>6.5600000000000006E-2</v>
      </c>
      <c r="AI506" s="59">
        <v>142</v>
      </c>
      <c r="AJ506" s="60">
        <v>9.1999999999999998E-2</v>
      </c>
      <c r="AK506" s="59">
        <v>127</v>
      </c>
      <c r="AL506" s="60">
        <v>5.5300000000000002E-2</v>
      </c>
      <c r="AM506" s="59">
        <v>20</v>
      </c>
      <c r="AN506" s="60">
        <v>5.5899999999999998E-2</v>
      </c>
      <c r="AP506" s="59"/>
      <c r="AQ506" s="59"/>
      <c r="AR506" s="60"/>
      <c r="AS506" s="59"/>
      <c r="AT506" s="60"/>
      <c r="AU506" s="59"/>
      <c r="AV506" s="60"/>
      <c r="AW506" s="59"/>
      <c r="AX506" s="60"/>
      <c r="AY506" s="59"/>
      <c r="AZ506" s="60"/>
      <c r="BA506" s="59"/>
      <c r="BB506" s="60"/>
      <c r="BC506" s="59"/>
      <c r="BD506" s="60"/>
      <c r="BE506" s="59"/>
      <c r="BF506" s="60"/>
      <c r="BG506" s="59"/>
      <c r="BH506" s="60"/>
      <c r="BI506" s="59"/>
      <c r="BJ506" s="60"/>
    </row>
    <row r="507" spans="1:62" ht="18.75">
      <c r="A507" s="140" t="s">
        <v>203</v>
      </c>
      <c r="B507" s="141"/>
      <c r="C507" s="87">
        <f t="shared" si="124"/>
        <v>201</v>
      </c>
      <c r="D507" s="88">
        <f t="shared" si="124"/>
        <v>1</v>
      </c>
      <c r="E507" s="87">
        <f t="shared" si="124"/>
        <v>81</v>
      </c>
      <c r="F507" s="88">
        <f t="shared" si="124"/>
        <v>1</v>
      </c>
      <c r="G507" s="87">
        <f t="shared" si="124"/>
        <v>142</v>
      </c>
      <c r="H507" s="88">
        <f t="shared" si="124"/>
        <v>1</v>
      </c>
      <c r="I507" s="87">
        <f t="shared" si="124"/>
        <v>12</v>
      </c>
      <c r="J507" s="88">
        <f t="shared" si="124"/>
        <v>1</v>
      </c>
      <c r="K507" s="89">
        <f t="shared" si="125"/>
        <v>3973</v>
      </c>
      <c r="L507" s="90">
        <f t="shared" si="125"/>
        <v>1</v>
      </c>
      <c r="M507" s="89">
        <f t="shared" si="125"/>
        <v>549</v>
      </c>
      <c r="N507" s="90">
        <f t="shared" si="125"/>
        <v>1</v>
      </c>
      <c r="O507" s="89">
        <f t="shared" si="125"/>
        <v>1544</v>
      </c>
      <c r="P507" s="90">
        <f t="shared" si="125"/>
        <v>1</v>
      </c>
      <c r="Q507" s="89">
        <f t="shared" si="125"/>
        <v>2297</v>
      </c>
      <c r="R507" s="90">
        <f t="shared" si="125"/>
        <v>1</v>
      </c>
      <c r="S507" s="89">
        <f t="shared" si="125"/>
        <v>358</v>
      </c>
      <c r="T507" s="91">
        <f t="shared" si="125"/>
        <v>1</v>
      </c>
      <c r="V507" s="59" t="s">
        <v>204</v>
      </c>
      <c r="W507" s="59">
        <v>201</v>
      </c>
      <c r="X507" s="60">
        <v>1</v>
      </c>
      <c r="Y507" s="59">
        <v>81</v>
      </c>
      <c r="Z507" s="60">
        <v>1</v>
      </c>
      <c r="AA507" s="59">
        <v>142</v>
      </c>
      <c r="AB507" s="60">
        <v>1</v>
      </c>
      <c r="AC507" s="59">
        <v>12</v>
      </c>
      <c r="AD507" s="60">
        <v>1</v>
      </c>
      <c r="AE507" s="59">
        <v>3973</v>
      </c>
      <c r="AF507" s="60">
        <v>1</v>
      </c>
      <c r="AG507" s="59">
        <v>549</v>
      </c>
      <c r="AH507" s="60">
        <v>1</v>
      </c>
      <c r="AI507" s="59">
        <v>1544</v>
      </c>
      <c r="AJ507" s="60">
        <v>1</v>
      </c>
      <c r="AK507" s="59">
        <v>2297</v>
      </c>
      <c r="AL507" s="60">
        <v>1</v>
      </c>
      <c r="AM507" s="59">
        <v>358</v>
      </c>
      <c r="AN507" s="60">
        <v>1</v>
      </c>
      <c r="AP507" s="59"/>
    </row>
    <row r="508" spans="1:62" ht="19.5">
      <c r="A508" s="61"/>
      <c r="C508" s="94"/>
      <c r="D508" s="95"/>
      <c r="E508" s="94"/>
      <c r="F508" s="95"/>
      <c r="G508" s="94"/>
      <c r="H508" s="95"/>
      <c r="I508" s="94"/>
      <c r="J508" s="95"/>
      <c r="K508" s="96"/>
      <c r="L508" s="97"/>
      <c r="M508" s="96"/>
      <c r="N508" s="97"/>
      <c r="O508" s="96"/>
      <c r="P508" s="97"/>
      <c r="Q508" s="96"/>
      <c r="R508" s="97"/>
      <c r="S508" s="96"/>
      <c r="T508" s="98"/>
      <c r="V508" s="59"/>
      <c r="AP508" s="58"/>
      <c r="AQ508" s="58"/>
      <c r="AR508" s="58"/>
      <c r="AS508" s="58"/>
      <c r="AT508" s="58"/>
      <c r="AU508" s="58"/>
      <c r="AV508" s="58"/>
      <c r="AW508" s="58"/>
      <c r="AX508" s="58"/>
      <c r="AY508" s="58"/>
      <c r="AZ508" s="58"/>
      <c r="BA508" s="58"/>
      <c r="BB508" s="58"/>
      <c r="BC508" s="58"/>
      <c r="BD508" s="58"/>
      <c r="BE508" s="58"/>
      <c r="BF508" s="58"/>
      <c r="BG508" s="58"/>
      <c r="BH508" s="58"/>
      <c r="BI508" s="58"/>
      <c r="BJ508" s="58"/>
    </row>
    <row r="509" spans="1:62" ht="24.95" customHeight="1">
      <c r="A509" s="128" t="s">
        <v>285</v>
      </c>
      <c r="B509" s="124"/>
      <c r="C509" s="125"/>
      <c r="D509" s="126"/>
      <c r="E509" s="125"/>
      <c r="F509" s="126"/>
      <c r="G509" s="125"/>
      <c r="H509" s="126"/>
      <c r="I509" s="125"/>
      <c r="J509" s="126"/>
      <c r="K509" s="125"/>
      <c r="L509" s="126"/>
      <c r="M509" s="125"/>
      <c r="N509" s="126"/>
      <c r="O509" s="125"/>
      <c r="P509" s="126"/>
      <c r="Q509" s="125"/>
      <c r="R509" s="126"/>
      <c r="S509" s="125"/>
      <c r="T509" s="127"/>
      <c r="V509" s="58" t="s">
        <v>44</v>
      </c>
      <c r="W509" s="58"/>
      <c r="X509" s="58"/>
      <c r="Y509" s="58"/>
      <c r="Z509" s="58"/>
      <c r="AA509" s="58"/>
      <c r="AB509" s="58"/>
      <c r="AC509" s="58"/>
      <c r="AD509" s="58"/>
      <c r="AE509" s="58"/>
      <c r="AF509" s="58"/>
      <c r="AG509" s="58"/>
      <c r="AH509" s="58"/>
      <c r="AI509" s="58"/>
      <c r="AJ509" s="58"/>
      <c r="AK509" s="58"/>
      <c r="AL509" s="58"/>
      <c r="AM509" s="58"/>
      <c r="AN509" s="58"/>
      <c r="AP509" s="59"/>
      <c r="AQ509" s="59"/>
      <c r="AR509" s="60"/>
      <c r="AS509" s="59"/>
      <c r="AT509" s="60"/>
      <c r="AU509" s="59"/>
      <c r="AV509" s="60"/>
      <c r="AW509" s="59"/>
      <c r="AX509" s="60"/>
      <c r="AY509" s="59"/>
      <c r="AZ509" s="60"/>
      <c r="BA509" s="59"/>
      <c r="BB509" s="60"/>
      <c r="BC509" s="59"/>
      <c r="BD509" s="60"/>
      <c r="BE509" s="59"/>
      <c r="BF509" s="60"/>
      <c r="BG509" s="59"/>
      <c r="BH509" s="60"/>
      <c r="BI509" s="59"/>
      <c r="BJ509" s="60"/>
    </row>
    <row r="510" spans="1:62" ht="18.75">
      <c r="A510" s="146" t="s">
        <v>45</v>
      </c>
      <c r="B510" s="147"/>
      <c r="C510" s="77">
        <f t="shared" ref="C510:R513" si="126">W510</f>
        <v>4</v>
      </c>
      <c r="D510" s="78">
        <f t="shared" si="126"/>
        <v>2.06E-2</v>
      </c>
      <c r="E510" s="77">
        <f t="shared" si="126"/>
        <v>1</v>
      </c>
      <c r="F510" s="78">
        <f t="shared" si="126"/>
        <v>1.5599999999999999E-2</v>
      </c>
      <c r="G510" s="77">
        <f t="shared" si="126"/>
        <v>0</v>
      </c>
      <c r="H510" s="78">
        <f t="shared" si="126"/>
        <v>0</v>
      </c>
      <c r="I510" s="77">
        <f t="shared" si="126"/>
        <v>0</v>
      </c>
      <c r="J510" s="78">
        <f t="shared" si="126"/>
        <v>0</v>
      </c>
      <c r="K510" s="79">
        <f t="shared" si="126"/>
        <v>307</v>
      </c>
      <c r="L510" s="80">
        <f t="shared" si="126"/>
        <v>8.1199999999999994E-2</v>
      </c>
      <c r="M510" s="79">
        <f t="shared" si="126"/>
        <v>106</v>
      </c>
      <c r="N510" s="80">
        <f t="shared" si="126"/>
        <v>0.22040000000000001</v>
      </c>
      <c r="O510" s="79">
        <f t="shared" si="126"/>
        <v>29</v>
      </c>
      <c r="P510" s="80">
        <f t="shared" si="126"/>
        <v>2.29E-2</v>
      </c>
      <c r="Q510" s="79">
        <f t="shared" si="126"/>
        <v>8</v>
      </c>
      <c r="R510" s="80">
        <f t="shared" si="126"/>
        <v>4.1000000000000003E-3</v>
      </c>
      <c r="S510" s="79">
        <f t="shared" ref="K510:T513" si="127">AM510</f>
        <v>1</v>
      </c>
      <c r="T510" s="81">
        <f t="shared" si="127"/>
        <v>3.3E-3</v>
      </c>
      <c r="V510" s="59" t="s">
        <v>45</v>
      </c>
      <c r="W510" s="59">
        <v>4</v>
      </c>
      <c r="X510" s="60">
        <v>2.06E-2</v>
      </c>
      <c r="Y510" s="59">
        <v>1</v>
      </c>
      <c r="Z510" s="60">
        <v>1.5599999999999999E-2</v>
      </c>
      <c r="AA510" s="59">
        <v>0</v>
      </c>
      <c r="AB510" s="60">
        <v>0</v>
      </c>
      <c r="AC510" s="59">
        <v>0</v>
      </c>
      <c r="AD510" s="60">
        <v>0</v>
      </c>
      <c r="AE510" s="59">
        <v>307</v>
      </c>
      <c r="AF510" s="60">
        <v>8.1199999999999994E-2</v>
      </c>
      <c r="AG510" s="59">
        <v>106</v>
      </c>
      <c r="AH510" s="60">
        <v>0.22040000000000001</v>
      </c>
      <c r="AI510" s="59">
        <v>29</v>
      </c>
      <c r="AJ510" s="60">
        <v>2.29E-2</v>
      </c>
      <c r="AK510" s="59">
        <v>8</v>
      </c>
      <c r="AL510" s="60">
        <v>4.1000000000000003E-3</v>
      </c>
      <c r="AM510" s="59">
        <v>1</v>
      </c>
      <c r="AN510" s="60">
        <v>3.3E-3</v>
      </c>
      <c r="AP510" s="59"/>
    </row>
    <row r="511" spans="1:62" ht="19.5">
      <c r="A511" s="138" t="s">
        <v>46</v>
      </c>
      <c r="B511" s="139"/>
      <c r="C511" s="82">
        <f t="shared" si="126"/>
        <v>86</v>
      </c>
      <c r="D511" s="83">
        <f t="shared" si="126"/>
        <v>0.44330000000000003</v>
      </c>
      <c r="E511" s="82">
        <f t="shared" si="126"/>
        <v>19</v>
      </c>
      <c r="F511" s="83">
        <f t="shared" si="126"/>
        <v>0.2969</v>
      </c>
      <c r="G511" s="82">
        <f t="shared" si="126"/>
        <v>42</v>
      </c>
      <c r="H511" s="83">
        <f t="shared" si="126"/>
        <v>0.35899999999999999</v>
      </c>
      <c r="I511" s="82">
        <f t="shared" si="126"/>
        <v>2</v>
      </c>
      <c r="J511" s="83">
        <f t="shared" si="126"/>
        <v>0.22220000000000001</v>
      </c>
      <c r="K511" s="84">
        <f t="shared" si="127"/>
        <v>945</v>
      </c>
      <c r="L511" s="85">
        <f t="shared" si="127"/>
        <v>0.25009999999999999</v>
      </c>
      <c r="M511" s="84">
        <f t="shared" si="127"/>
        <v>127</v>
      </c>
      <c r="N511" s="85">
        <f t="shared" si="127"/>
        <v>0.26400000000000001</v>
      </c>
      <c r="O511" s="84">
        <f t="shared" si="127"/>
        <v>189</v>
      </c>
      <c r="P511" s="85">
        <f t="shared" si="127"/>
        <v>0.14910000000000001</v>
      </c>
      <c r="Q511" s="84">
        <f t="shared" si="127"/>
        <v>315</v>
      </c>
      <c r="R511" s="85">
        <f t="shared" si="127"/>
        <v>0.16009999999999999</v>
      </c>
      <c r="S511" s="84">
        <f t="shared" si="127"/>
        <v>35</v>
      </c>
      <c r="T511" s="86">
        <f t="shared" si="127"/>
        <v>0.114</v>
      </c>
      <c r="V511" s="59" t="s">
        <v>46</v>
      </c>
      <c r="W511" s="59">
        <v>86</v>
      </c>
      <c r="X511" s="60">
        <v>0.44330000000000003</v>
      </c>
      <c r="Y511" s="59">
        <v>19</v>
      </c>
      <c r="Z511" s="60">
        <v>0.2969</v>
      </c>
      <c r="AA511" s="59">
        <v>42</v>
      </c>
      <c r="AB511" s="60">
        <v>0.35899999999999999</v>
      </c>
      <c r="AC511" s="59">
        <v>2</v>
      </c>
      <c r="AD511" s="60">
        <v>0.22220000000000001</v>
      </c>
      <c r="AE511" s="59">
        <v>945</v>
      </c>
      <c r="AF511" s="60">
        <v>0.25009999999999999</v>
      </c>
      <c r="AG511" s="59">
        <v>127</v>
      </c>
      <c r="AH511" s="60">
        <v>0.26400000000000001</v>
      </c>
      <c r="AI511" s="59">
        <v>189</v>
      </c>
      <c r="AJ511" s="60">
        <v>0.14910000000000001</v>
      </c>
      <c r="AK511" s="59">
        <v>315</v>
      </c>
      <c r="AL511" s="60">
        <v>0.16009999999999999</v>
      </c>
      <c r="AM511" s="59">
        <v>35</v>
      </c>
      <c r="AN511" s="60">
        <v>0.114</v>
      </c>
      <c r="AP511" s="58"/>
      <c r="AQ511" s="58"/>
      <c r="AR511" s="58"/>
      <c r="AS511" s="58"/>
      <c r="AT511" s="58"/>
      <c r="AU511" s="58"/>
      <c r="AV511" s="58"/>
      <c r="AW511" s="58"/>
      <c r="AX511" s="58"/>
      <c r="AY511" s="58"/>
      <c r="AZ511" s="58"/>
      <c r="BA511" s="58"/>
      <c r="BB511" s="58"/>
      <c r="BC511" s="58"/>
      <c r="BD511" s="58"/>
      <c r="BE511" s="58"/>
      <c r="BF511" s="58"/>
      <c r="BG511" s="58"/>
      <c r="BH511" s="58"/>
      <c r="BI511" s="58"/>
      <c r="BJ511" s="58"/>
    </row>
    <row r="512" spans="1:62" ht="18.75">
      <c r="A512" s="138" t="s">
        <v>47</v>
      </c>
      <c r="B512" s="139"/>
      <c r="C512" s="82">
        <f t="shared" si="126"/>
        <v>104</v>
      </c>
      <c r="D512" s="83">
        <f t="shared" si="126"/>
        <v>0.53610000000000002</v>
      </c>
      <c r="E512" s="82">
        <f t="shared" si="126"/>
        <v>44</v>
      </c>
      <c r="F512" s="83">
        <f t="shared" si="126"/>
        <v>0.6875</v>
      </c>
      <c r="G512" s="82">
        <f t="shared" si="126"/>
        <v>75</v>
      </c>
      <c r="H512" s="83">
        <f t="shared" si="126"/>
        <v>0.64100000000000001</v>
      </c>
      <c r="I512" s="82">
        <f t="shared" si="126"/>
        <v>7</v>
      </c>
      <c r="J512" s="83">
        <f t="shared" si="126"/>
        <v>0.77780000000000005</v>
      </c>
      <c r="K512" s="84">
        <f t="shared" si="127"/>
        <v>2527</v>
      </c>
      <c r="L512" s="85">
        <f t="shared" si="127"/>
        <v>0.66869999999999996</v>
      </c>
      <c r="M512" s="84">
        <f t="shared" si="127"/>
        <v>248</v>
      </c>
      <c r="N512" s="85">
        <f t="shared" si="127"/>
        <v>0.51559999999999995</v>
      </c>
      <c r="O512" s="84">
        <f t="shared" si="127"/>
        <v>1050</v>
      </c>
      <c r="P512" s="85">
        <f t="shared" si="127"/>
        <v>0.82809999999999995</v>
      </c>
      <c r="Q512" s="84">
        <f t="shared" si="127"/>
        <v>1644</v>
      </c>
      <c r="R512" s="85">
        <f t="shared" si="127"/>
        <v>0.83579999999999999</v>
      </c>
      <c r="S512" s="84">
        <f t="shared" si="127"/>
        <v>271</v>
      </c>
      <c r="T512" s="86">
        <f t="shared" si="127"/>
        <v>0.88270000000000004</v>
      </c>
      <c r="V512" s="59" t="s">
        <v>47</v>
      </c>
      <c r="W512" s="59">
        <v>104</v>
      </c>
      <c r="X512" s="60">
        <v>0.53610000000000002</v>
      </c>
      <c r="Y512" s="59">
        <v>44</v>
      </c>
      <c r="Z512" s="60">
        <v>0.6875</v>
      </c>
      <c r="AA512" s="59">
        <v>75</v>
      </c>
      <c r="AB512" s="60">
        <v>0.64100000000000001</v>
      </c>
      <c r="AC512" s="59">
        <v>7</v>
      </c>
      <c r="AD512" s="60">
        <v>0.77780000000000005</v>
      </c>
      <c r="AE512" s="59">
        <v>2527</v>
      </c>
      <c r="AF512" s="60">
        <v>0.66869999999999996</v>
      </c>
      <c r="AG512" s="59">
        <v>248</v>
      </c>
      <c r="AH512" s="60">
        <v>0.51559999999999995</v>
      </c>
      <c r="AI512" s="59">
        <v>1050</v>
      </c>
      <c r="AJ512" s="60">
        <v>0.82809999999999995</v>
      </c>
      <c r="AK512" s="59">
        <v>1644</v>
      </c>
      <c r="AL512" s="60">
        <v>0.83579999999999999</v>
      </c>
      <c r="AM512" s="59">
        <v>271</v>
      </c>
      <c r="AN512" s="60">
        <v>0.88270000000000004</v>
      </c>
      <c r="AP512" s="59"/>
      <c r="AQ512" s="59"/>
      <c r="AR512" s="60"/>
      <c r="AS512" s="59"/>
      <c r="AT512" s="60"/>
      <c r="AU512" s="59"/>
      <c r="AV512" s="60"/>
      <c r="AW512" s="59"/>
      <c r="AX512" s="60"/>
      <c r="AY512" s="59"/>
      <c r="AZ512" s="60"/>
      <c r="BA512" s="59"/>
      <c r="BB512" s="60"/>
      <c r="BC512" s="59"/>
      <c r="BD512" s="60"/>
      <c r="BE512" s="59"/>
      <c r="BF512" s="60"/>
      <c r="BG512" s="59"/>
      <c r="BH512" s="60"/>
      <c r="BI512" s="59"/>
      <c r="BJ512" s="60"/>
    </row>
    <row r="513" spans="1:62" ht="18.75">
      <c r="A513" s="140" t="s">
        <v>203</v>
      </c>
      <c r="B513" s="141"/>
      <c r="C513" s="87">
        <f t="shared" si="126"/>
        <v>194</v>
      </c>
      <c r="D513" s="88">
        <f t="shared" si="126"/>
        <v>1</v>
      </c>
      <c r="E513" s="87">
        <f t="shared" si="126"/>
        <v>64</v>
      </c>
      <c r="F513" s="88">
        <f t="shared" si="126"/>
        <v>1</v>
      </c>
      <c r="G513" s="87">
        <f t="shared" si="126"/>
        <v>117</v>
      </c>
      <c r="H513" s="88">
        <f t="shared" si="126"/>
        <v>1</v>
      </c>
      <c r="I513" s="87">
        <f t="shared" si="126"/>
        <v>9</v>
      </c>
      <c r="J513" s="88">
        <f t="shared" si="126"/>
        <v>1</v>
      </c>
      <c r="K513" s="89">
        <f t="shared" si="127"/>
        <v>3779</v>
      </c>
      <c r="L513" s="90">
        <f t="shared" si="127"/>
        <v>1</v>
      </c>
      <c r="M513" s="89">
        <f t="shared" si="127"/>
        <v>481</v>
      </c>
      <c r="N513" s="90">
        <f t="shared" si="127"/>
        <v>1</v>
      </c>
      <c r="O513" s="89">
        <f t="shared" si="127"/>
        <v>1268</v>
      </c>
      <c r="P513" s="90">
        <f t="shared" si="127"/>
        <v>1</v>
      </c>
      <c r="Q513" s="89">
        <f t="shared" si="127"/>
        <v>1967</v>
      </c>
      <c r="R513" s="90">
        <f t="shared" si="127"/>
        <v>1</v>
      </c>
      <c r="S513" s="89">
        <f t="shared" si="127"/>
        <v>307</v>
      </c>
      <c r="T513" s="91">
        <f t="shared" si="127"/>
        <v>1</v>
      </c>
      <c r="V513" s="59" t="s">
        <v>204</v>
      </c>
      <c r="W513" s="59">
        <v>194</v>
      </c>
      <c r="X513" s="60">
        <v>1</v>
      </c>
      <c r="Y513" s="59">
        <v>64</v>
      </c>
      <c r="Z513" s="60">
        <v>1</v>
      </c>
      <c r="AA513" s="59">
        <v>117</v>
      </c>
      <c r="AB513" s="60">
        <v>1</v>
      </c>
      <c r="AC513" s="59">
        <v>9</v>
      </c>
      <c r="AD513" s="60">
        <v>1</v>
      </c>
      <c r="AE513" s="59">
        <v>3779</v>
      </c>
      <c r="AF513" s="60">
        <v>1</v>
      </c>
      <c r="AG513" s="59">
        <v>481</v>
      </c>
      <c r="AH513" s="60">
        <v>1</v>
      </c>
      <c r="AI513" s="59">
        <v>1268</v>
      </c>
      <c r="AJ513" s="60">
        <v>1</v>
      </c>
      <c r="AK513" s="59">
        <v>1967</v>
      </c>
      <c r="AL513" s="60">
        <v>1</v>
      </c>
      <c r="AM513" s="59">
        <v>307</v>
      </c>
      <c r="AN513" s="60">
        <v>1</v>
      </c>
      <c r="AP513" s="59"/>
    </row>
    <row r="514" spans="1:62" ht="19.5">
      <c r="A514" s="61"/>
      <c r="C514" s="94"/>
      <c r="D514" s="95"/>
      <c r="E514" s="94"/>
      <c r="F514" s="95"/>
      <c r="G514" s="94"/>
      <c r="H514" s="95"/>
      <c r="I514" s="94"/>
      <c r="J514" s="95"/>
      <c r="K514" s="96"/>
      <c r="L514" s="97"/>
      <c r="M514" s="96"/>
      <c r="N514" s="97"/>
      <c r="O514" s="96"/>
      <c r="P514" s="97"/>
      <c r="Q514" s="96"/>
      <c r="R514" s="97"/>
      <c r="S514" s="96"/>
      <c r="T514" s="98"/>
      <c r="V514" s="59"/>
      <c r="AP514" s="58"/>
      <c r="AQ514" s="58"/>
      <c r="AR514" s="58"/>
      <c r="AS514" s="58"/>
      <c r="AT514" s="58"/>
      <c r="AU514" s="58"/>
      <c r="AV514" s="58"/>
      <c r="AW514" s="58"/>
      <c r="AX514" s="58"/>
      <c r="AY514" s="58"/>
      <c r="AZ514" s="58"/>
      <c r="BA514" s="58"/>
      <c r="BB514" s="58"/>
      <c r="BC514" s="58"/>
      <c r="BD514" s="58"/>
      <c r="BE514" s="58"/>
      <c r="BF514" s="58"/>
      <c r="BG514" s="58"/>
      <c r="BH514" s="58"/>
      <c r="BI514" s="58"/>
      <c r="BJ514" s="58"/>
    </row>
    <row r="515" spans="1:62" ht="24.95" customHeight="1">
      <c r="A515" s="99" t="s">
        <v>286</v>
      </c>
      <c r="B515" s="124"/>
      <c r="C515" s="125"/>
      <c r="D515" s="126"/>
      <c r="E515" s="125"/>
      <c r="F515" s="126"/>
      <c r="G515" s="125"/>
      <c r="H515" s="126"/>
      <c r="I515" s="125"/>
      <c r="J515" s="126"/>
      <c r="K515" s="125"/>
      <c r="L515" s="126"/>
      <c r="M515" s="125"/>
      <c r="N515" s="126"/>
      <c r="O515" s="125"/>
      <c r="P515" s="126"/>
      <c r="Q515" s="125"/>
      <c r="R515" s="126"/>
      <c r="S515" s="125"/>
      <c r="T515" s="127"/>
      <c r="V515" s="58" t="s">
        <v>287</v>
      </c>
      <c r="W515" s="58"/>
      <c r="X515" s="58"/>
      <c r="Y515" s="58"/>
      <c r="Z515" s="58"/>
      <c r="AA515" s="58"/>
      <c r="AB515" s="58"/>
      <c r="AC515" s="58"/>
      <c r="AD515" s="58"/>
      <c r="AE515" s="58"/>
      <c r="AF515" s="58"/>
      <c r="AG515" s="58"/>
      <c r="AH515" s="58"/>
      <c r="AI515" s="58"/>
      <c r="AJ515" s="58"/>
      <c r="AK515" s="58"/>
      <c r="AL515" s="58"/>
      <c r="AM515" s="58"/>
      <c r="AN515" s="58"/>
      <c r="AP515" s="59"/>
      <c r="AQ515" s="59"/>
      <c r="AR515" s="60"/>
      <c r="AS515" s="59"/>
      <c r="AT515" s="60"/>
      <c r="AU515" s="59"/>
      <c r="AV515" s="60"/>
      <c r="AW515" s="59"/>
      <c r="AX515" s="60"/>
      <c r="AY515" s="59"/>
      <c r="AZ515" s="60"/>
      <c r="BA515" s="59"/>
      <c r="BB515" s="60"/>
      <c r="BC515" s="59"/>
      <c r="BD515" s="60"/>
      <c r="BE515" s="59"/>
      <c r="BF515" s="60"/>
      <c r="BG515" s="59"/>
      <c r="BH515" s="60"/>
      <c r="BI515" s="59"/>
      <c r="BJ515" s="60"/>
    </row>
    <row r="516" spans="1:62" ht="18.75">
      <c r="A516" s="146" t="s">
        <v>288</v>
      </c>
      <c r="B516" s="147"/>
      <c r="C516" s="77">
        <f t="shared" ref="C516:D520" si="128">W516</f>
        <v>1</v>
      </c>
      <c r="D516" s="78">
        <f t="shared" si="128"/>
        <v>5.0000000000000001E-3</v>
      </c>
      <c r="E516" s="77"/>
      <c r="F516" s="78"/>
      <c r="G516" s="77"/>
      <c r="H516" s="78"/>
      <c r="I516" s="77"/>
      <c r="J516" s="78"/>
      <c r="K516" s="79">
        <f t="shared" ref="K516:N520" si="129">AE516</f>
        <v>126</v>
      </c>
      <c r="L516" s="80">
        <f t="shared" si="129"/>
        <v>3.4799999999999998E-2</v>
      </c>
      <c r="M516" s="79">
        <f t="shared" si="129"/>
        <v>124</v>
      </c>
      <c r="N516" s="80">
        <f t="shared" si="129"/>
        <v>0.18790000000000001</v>
      </c>
      <c r="O516" s="79"/>
      <c r="P516" s="80"/>
      <c r="Q516" s="79"/>
      <c r="R516" s="80"/>
      <c r="S516" s="79"/>
      <c r="T516" s="81"/>
      <c r="V516" s="59" t="s">
        <v>288</v>
      </c>
      <c r="W516" s="59">
        <v>1</v>
      </c>
      <c r="X516" s="60">
        <v>5.0000000000000001E-3</v>
      </c>
      <c r="Y516" s="59">
        <v>0</v>
      </c>
      <c r="Z516" s="60">
        <v>0</v>
      </c>
      <c r="AA516" s="59">
        <v>0</v>
      </c>
      <c r="AB516" s="60">
        <v>0</v>
      </c>
      <c r="AC516" s="59">
        <v>0</v>
      </c>
      <c r="AD516" s="60">
        <v>0</v>
      </c>
      <c r="AE516" s="59">
        <v>126</v>
      </c>
      <c r="AF516" s="60">
        <v>3.4799999999999998E-2</v>
      </c>
      <c r="AG516" s="59">
        <v>124</v>
      </c>
      <c r="AH516" s="60">
        <v>0.18790000000000001</v>
      </c>
      <c r="AI516" s="59">
        <v>0</v>
      </c>
      <c r="AJ516" s="60">
        <v>0</v>
      </c>
      <c r="AK516" s="59">
        <v>0</v>
      </c>
      <c r="AL516" s="60">
        <v>0</v>
      </c>
      <c r="AM516" s="59">
        <v>0</v>
      </c>
      <c r="AN516" s="60">
        <v>0</v>
      </c>
      <c r="AP516" s="59"/>
    </row>
    <row r="517" spans="1:62" ht="19.5">
      <c r="A517" s="138" t="s">
        <v>289</v>
      </c>
      <c r="B517" s="139"/>
      <c r="C517" s="82">
        <f t="shared" si="128"/>
        <v>0</v>
      </c>
      <c r="D517" s="83">
        <f t="shared" si="128"/>
        <v>0</v>
      </c>
      <c r="E517" s="82"/>
      <c r="F517" s="83"/>
      <c r="G517" s="82"/>
      <c r="H517" s="83"/>
      <c r="I517" s="82"/>
      <c r="J517" s="83"/>
      <c r="K517" s="84">
        <f t="shared" si="129"/>
        <v>251</v>
      </c>
      <c r="L517" s="85">
        <f t="shared" si="129"/>
        <v>6.93E-2</v>
      </c>
      <c r="M517" s="84">
        <f t="shared" si="129"/>
        <v>106</v>
      </c>
      <c r="N517" s="85">
        <f t="shared" si="129"/>
        <v>0.16059999999999999</v>
      </c>
      <c r="O517" s="84"/>
      <c r="P517" s="85"/>
      <c r="Q517" s="84"/>
      <c r="R517" s="85"/>
      <c r="S517" s="84"/>
      <c r="T517" s="86"/>
      <c r="V517" s="59" t="s">
        <v>289</v>
      </c>
      <c r="W517" s="59">
        <v>0</v>
      </c>
      <c r="X517" s="60">
        <v>0</v>
      </c>
      <c r="Y517" s="59">
        <v>0</v>
      </c>
      <c r="Z517" s="60">
        <v>0</v>
      </c>
      <c r="AA517" s="59">
        <v>0</v>
      </c>
      <c r="AB517" s="60">
        <v>0</v>
      </c>
      <c r="AC517" s="59">
        <v>0</v>
      </c>
      <c r="AD517" s="60">
        <v>0</v>
      </c>
      <c r="AE517" s="59">
        <v>251</v>
      </c>
      <c r="AF517" s="60">
        <v>6.93E-2</v>
      </c>
      <c r="AG517" s="59">
        <v>106</v>
      </c>
      <c r="AH517" s="60">
        <v>0.16059999999999999</v>
      </c>
      <c r="AI517" s="59">
        <v>0</v>
      </c>
      <c r="AJ517" s="60">
        <v>0</v>
      </c>
      <c r="AK517" s="59">
        <v>0</v>
      </c>
      <c r="AL517" s="60">
        <v>0</v>
      </c>
      <c r="AM517" s="59">
        <v>0</v>
      </c>
      <c r="AN517" s="60">
        <v>0</v>
      </c>
      <c r="AP517" s="58"/>
      <c r="AQ517" s="58"/>
      <c r="AR517" s="58"/>
      <c r="AS517" s="58"/>
      <c r="AT517" s="58"/>
      <c r="AU517" s="58"/>
      <c r="AV517" s="58"/>
      <c r="AW517" s="58"/>
      <c r="AX517" s="58"/>
      <c r="AY517" s="58"/>
      <c r="AZ517" s="58"/>
      <c r="BA517" s="58"/>
      <c r="BB517" s="58"/>
      <c r="BC517" s="58"/>
      <c r="BD517" s="58"/>
      <c r="BE517" s="58"/>
      <c r="BF517" s="58"/>
      <c r="BG517" s="58"/>
      <c r="BH517" s="58"/>
      <c r="BI517" s="58"/>
      <c r="BJ517" s="58"/>
    </row>
    <row r="518" spans="1:62" ht="18.75">
      <c r="A518" s="138" t="s">
        <v>290</v>
      </c>
      <c r="B518" s="139"/>
      <c r="C518" s="82">
        <f t="shared" si="128"/>
        <v>200</v>
      </c>
      <c r="D518" s="83">
        <f t="shared" si="128"/>
        <v>0.99009999999999998</v>
      </c>
      <c r="E518" s="82"/>
      <c r="F518" s="83"/>
      <c r="G518" s="82"/>
      <c r="H518" s="83"/>
      <c r="I518" s="82"/>
      <c r="J518" s="83"/>
      <c r="K518" s="84">
        <f t="shared" si="129"/>
        <v>3222</v>
      </c>
      <c r="L518" s="85">
        <f t="shared" si="129"/>
        <v>0.88929999999999998</v>
      </c>
      <c r="M518" s="84">
        <f t="shared" si="129"/>
        <v>422</v>
      </c>
      <c r="N518" s="85">
        <f t="shared" si="129"/>
        <v>0.63939999999999997</v>
      </c>
      <c r="O518" s="84"/>
      <c r="P518" s="85"/>
      <c r="Q518" s="84"/>
      <c r="R518" s="85"/>
      <c r="S518" s="84"/>
      <c r="T518" s="86"/>
      <c r="V518" s="59" t="s">
        <v>290</v>
      </c>
      <c r="W518" s="59">
        <v>200</v>
      </c>
      <c r="X518" s="60">
        <v>0.99009999999999998</v>
      </c>
      <c r="Y518" s="59">
        <v>0</v>
      </c>
      <c r="Z518" s="60">
        <v>0</v>
      </c>
      <c r="AA518" s="59">
        <v>0</v>
      </c>
      <c r="AB518" s="60">
        <v>0</v>
      </c>
      <c r="AC518" s="59">
        <v>0</v>
      </c>
      <c r="AD518" s="60">
        <v>0</v>
      </c>
      <c r="AE518" s="59">
        <v>3222</v>
      </c>
      <c r="AF518" s="60">
        <v>0.88929999999999998</v>
      </c>
      <c r="AG518" s="59">
        <v>422</v>
      </c>
      <c r="AH518" s="60">
        <v>0.63939999999999997</v>
      </c>
      <c r="AI518" s="59">
        <v>0</v>
      </c>
      <c r="AJ518" s="60">
        <v>0</v>
      </c>
      <c r="AK518" s="59">
        <v>0</v>
      </c>
      <c r="AL518" s="60">
        <v>0</v>
      </c>
      <c r="AM518" s="59">
        <v>0</v>
      </c>
      <c r="AN518" s="60">
        <v>0</v>
      </c>
      <c r="AP518" s="59"/>
      <c r="AQ518" s="59"/>
      <c r="AR518" s="60"/>
      <c r="AS518" s="59"/>
      <c r="AT518" s="60"/>
      <c r="AU518" s="59"/>
      <c r="AV518" s="60"/>
      <c r="AW518" s="59"/>
      <c r="AX518" s="60"/>
      <c r="AY518" s="59"/>
      <c r="AZ518" s="60"/>
      <c r="BA518" s="59"/>
      <c r="BB518" s="60"/>
      <c r="BC518" s="59"/>
      <c r="BD518" s="60"/>
      <c r="BE518" s="59"/>
      <c r="BF518" s="60"/>
      <c r="BG518" s="59"/>
      <c r="BH518" s="60"/>
      <c r="BI518" s="59"/>
      <c r="BJ518" s="60"/>
    </row>
    <row r="519" spans="1:62" ht="18.75">
      <c r="A519" s="138" t="s">
        <v>70</v>
      </c>
      <c r="B519" s="139"/>
      <c r="C519" s="82">
        <f t="shared" si="128"/>
        <v>1</v>
      </c>
      <c r="D519" s="83">
        <f t="shared" si="128"/>
        <v>5.0000000000000001E-3</v>
      </c>
      <c r="E519" s="82"/>
      <c r="F519" s="83"/>
      <c r="G519" s="82"/>
      <c r="H519" s="83"/>
      <c r="I519" s="82"/>
      <c r="J519" s="83"/>
      <c r="K519" s="84">
        <f t="shared" si="129"/>
        <v>24</v>
      </c>
      <c r="L519" s="85">
        <f t="shared" si="129"/>
        <v>6.6E-3</v>
      </c>
      <c r="M519" s="84">
        <f t="shared" si="129"/>
        <v>8</v>
      </c>
      <c r="N519" s="85">
        <f t="shared" si="129"/>
        <v>1.21E-2</v>
      </c>
      <c r="O519" s="84"/>
      <c r="P519" s="85"/>
      <c r="Q519" s="84"/>
      <c r="R519" s="85"/>
      <c r="S519" s="84"/>
      <c r="T519" s="86"/>
      <c r="V519" s="59" t="s">
        <v>70</v>
      </c>
      <c r="W519" s="59">
        <v>1</v>
      </c>
      <c r="X519" s="60">
        <v>5.0000000000000001E-3</v>
      </c>
      <c r="Y519" s="59">
        <v>0</v>
      </c>
      <c r="Z519" s="60">
        <v>0</v>
      </c>
      <c r="AA519" s="59">
        <v>0</v>
      </c>
      <c r="AB519" s="60">
        <v>0</v>
      </c>
      <c r="AC519" s="59">
        <v>0</v>
      </c>
      <c r="AD519" s="60">
        <v>0</v>
      </c>
      <c r="AE519" s="59">
        <v>24</v>
      </c>
      <c r="AF519" s="60">
        <v>6.6E-3</v>
      </c>
      <c r="AG519" s="59">
        <v>8</v>
      </c>
      <c r="AH519" s="60">
        <v>1.21E-2</v>
      </c>
      <c r="AI519" s="59">
        <v>0</v>
      </c>
      <c r="AJ519" s="60">
        <v>0</v>
      </c>
      <c r="AK519" s="59">
        <v>0</v>
      </c>
      <c r="AL519" s="60">
        <v>0</v>
      </c>
      <c r="AM519" s="59">
        <v>0</v>
      </c>
      <c r="AN519" s="60">
        <v>0</v>
      </c>
      <c r="AP519" s="59"/>
    </row>
    <row r="520" spans="1:62" ht="19.5">
      <c r="A520" s="140" t="s">
        <v>203</v>
      </c>
      <c r="B520" s="141"/>
      <c r="C520" s="87">
        <f t="shared" si="128"/>
        <v>202</v>
      </c>
      <c r="D520" s="88">
        <f t="shared" si="128"/>
        <v>1</v>
      </c>
      <c r="E520" s="87"/>
      <c r="F520" s="88"/>
      <c r="G520" s="87"/>
      <c r="H520" s="88"/>
      <c r="I520" s="87"/>
      <c r="J520" s="88"/>
      <c r="K520" s="89">
        <f t="shared" si="129"/>
        <v>3623</v>
      </c>
      <c r="L520" s="90">
        <f t="shared" si="129"/>
        <v>1</v>
      </c>
      <c r="M520" s="89">
        <f t="shared" si="129"/>
        <v>660</v>
      </c>
      <c r="N520" s="90">
        <f t="shared" si="129"/>
        <v>1</v>
      </c>
      <c r="O520" s="89"/>
      <c r="P520" s="90"/>
      <c r="Q520" s="89"/>
      <c r="R520" s="90"/>
      <c r="S520" s="89"/>
      <c r="T520" s="91"/>
      <c r="V520" s="59" t="s">
        <v>204</v>
      </c>
      <c r="W520" s="59">
        <v>202</v>
      </c>
      <c r="X520" s="60">
        <v>1</v>
      </c>
      <c r="Y520" s="59">
        <v>0</v>
      </c>
      <c r="Z520" s="60">
        <v>0</v>
      </c>
      <c r="AA520" s="59">
        <v>0</v>
      </c>
      <c r="AB520" s="60">
        <v>0</v>
      </c>
      <c r="AC520" s="59">
        <v>0</v>
      </c>
      <c r="AD520" s="60">
        <v>0</v>
      </c>
      <c r="AE520" s="59">
        <v>3623</v>
      </c>
      <c r="AF520" s="60">
        <v>1</v>
      </c>
      <c r="AG520" s="59">
        <v>660</v>
      </c>
      <c r="AH520" s="60">
        <v>1</v>
      </c>
      <c r="AI520" s="59">
        <v>0</v>
      </c>
      <c r="AJ520" s="60">
        <v>0</v>
      </c>
      <c r="AK520" s="59">
        <v>0</v>
      </c>
      <c r="AL520" s="60">
        <v>0</v>
      </c>
      <c r="AM520" s="59">
        <v>0</v>
      </c>
      <c r="AN520" s="60">
        <v>0</v>
      </c>
      <c r="AP520" s="58"/>
      <c r="AQ520" s="58"/>
      <c r="AR520" s="58"/>
      <c r="AS520" s="58"/>
      <c r="AT520" s="58"/>
      <c r="AU520" s="58"/>
      <c r="AV520" s="58"/>
      <c r="AW520" s="58"/>
      <c r="AX520" s="58"/>
      <c r="AY520" s="58"/>
      <c r="AZ520" s="58"/>
      <c r="BA520" s="58"/>
      <c r="BB520" s="58"/>
      <c r="BC520" s="58"/>
      <c r="BD520" s="58"/>
      <c r="BE520" s="58"/>
      <c r="BF520" s="58"/>
      <c r="BG520" s="58"/>
      <c r="BH520" s="58"/>
      <c r="BI520" s="58"/>
      <c r="BJ520" s="58"/>
    </row>
    <row r="521" spans="1:62" ht="18.75">
      <c r="A521" s="61"/>
      <c r="C521" s="94"/>
      <c r="D521" s="95"/>
      <c r="E521" s="94"/>
      <c r="F521" s="95"/>
      <c r="G521" s="94"/>
      <c r="H521" s="95"/>
      <c r="I521" s="94"/>
      <c r="J521" s="95"/>
      <c r="K521" s="96"/>
      <c r="L521" s="97"/>
      <c r="M521" s="96"/>
      <c r="N521" s="97"/>
      <c r="O521" s="96"/>
      <c r="P521" s="97"/>
      <c r="Q521" s="96"/>
      <c r="R521" s="97"/>
      <c r="S521" s="96"/>
      <c r="T521" s="98"/>
      <c r="V521" s="59"/>
      <c r="AP521" s="59"/>
      <c r="AQ521" s="59"/>
      <c r="AR521" s="60"/>
      <c r="AS521" s="59"/>
      <c r="AT521" s="60"/>
      <c r="AU521" s="59"/>
      <c r="AV521" s="60"/>
      <c r="AW521" s="59"/>
      <c r="AX521" s="60"/>
      <c r="AY521" s="59"/>
      <c r="AZ521" s="60"/>
      <c r="BA521" s="59"/>
      <c r="BB521" s="60"/>
      <c r="BC521" s="59"/>
      <c r="BD521" s="60"/>
      <c r="BE521" s="59"/>
      <c r="BF521" s="60"/>
      <c r="BG521" s="59"/>
      <c r="BH521" s="60"/>
      <c r="BI521" s="59"/>
      <c r="BJ521" s="60"/>
    </row>
    <row r="522" spans="1:62" ht="24.95" customHeight="1">
      <c r="A522" s="128" t="s">
        <v>291</v>
      </c>
      <c r="B522" s="124"/>
      <c r="C522" s="125"/>
      <c r="D522" s="126"/>
      <c r="E522" s="125"/>
      <c r="F522" s="126"/>
      <c r="G522" s="125"/>
      <c r="H522" s="126"/>
      <c r="I522" s="125"/>
      <c r="J522" s="126"/>
      <c r="K522" s="125"/>
      <c r="L522" s="126"/>
      <c r="M522" s="125"/>
      <c r="N522" s="126"/>
      <c r="O522" s="125"/>
      <c r="P522" s="126"/>
      <c r="Q522" s="125"/>
      <c r="R522" s="126"/>
      <c r="S522" s="125"/>
      <c r="T522" s="127"/>
      <c r="V522" s="58" t="s">
        <v>292</v>
      </c>
      <c r="W522" s="58"/>
      <c r="X522" s="58"/>
      <c r="Y522" s="58"/>
      <c r="Z522" s="58"/>
      <c r="AA522" s="58"/>
      <c r="AB522" s="58"/>
      <c r="AC522" s="58"/>
      <c r="AD522" s="58"/>
      <c r="AE522" s="58"/>
      <c r="AF522" s="58"/>
      <c r="AG522" s="58"/>
      <c r="AH522" s="58"/>
      <c r="AI522" s="58"/>
      <c r="AJ522" s="58"/>
      <c r="AK522" s="58"/>
      <c r="AL522" s="58"/>
      <c r="AM522" s="58"/>
      <c r="AN522" s="58"/>
    </row>
    <row r="523" spans="1:62" ht="18.75">
      <c r="A523" s="146" t="s">
        <v>293</v>
      </c>
      <c r="B523" s="147"/>
      <c r="C523" s="77">
        <f t="shared" ref="C523:D531" si="130">W523</f>
        <v>5</v>
      </c>
      <c r="D523" s="78">
        <f t="shared" si="130"/>
        <v>2.4899999999999999E-2</v>
      </c>
      <c r="E523" s="77"/>
      <c r="F523" s="78"/>
      <c r="G523" s="77"/>
      <c r="H523" s="78"/>
      <c r="I523" s="77"/>
      <c r="J523" s="78"/>
      <c r="K523" s="79">
        <f t="shared" ref="K523:N531" si="131">AE523</f>
        <v>105</v>
      </c>
      <c r="L523" s="80">
        <f t="shared" si="131"/>
        <v>2.9100000000000001E-2</v>
      </c>
      <c r="M523" s="79">
        <f t="shared" si="131"/>
        <v>20</v>
      </c>
      <c r="N523" s="80">
        <f t="shared" si="131"/>
        <v>3.0300000000000001E-2</v>
      </c>
      <c r="O523" s="79"/>
      <c r="P523" s="80"/>
      <c r="Q523" s="79"/>
      <c r="R523" s="80"/>
      <c r="S523" s="79"/>
      <c r="T523" s="81"/>
      <c r="V523" s="59" t="s">
        <v>294</v>
      </c>
      <c r="W523" s="59">
        <v>5</v>
      </c>
      <c r="X523" s="60">
        <v>2.4899999999999999E-2</v>
      </c>
      <c r="Y523" s="59">
        <v>0</v>
      </c>
      <c r="Z523" s="60">
        <v>0</v>
      </c>
      <c r="AA523" s="59">
        <v>0</v>
      </c>
      <c r="AB523" s="60">
        <v>0</v>
      </c>
      <c r="AC523" s="59">
        <v>0</v>
      </c>
      <c r="AD523" s="60">
        <v>0</v>
      </c>
      <c r="AE523" s="59">
        <v>105</v>
      </c>
      <c r="AF523" s="60">
        <v>2.9100000000000001E-2</v>
      </c>
      <c r="AG523" s="59">
        <v>20</v>
      </c>
      <c r="AH523" s="60">
        <v>3.0300000000000001E-2</v>
      </c>
      <c r="AI523" s="59">
        <v>0</v>
      </c>
      <c r="AJ523" s="60">
        <v>0</v>
      </c>
      <c r="AK523" s="59">
        <v>0</v>
      </c>
      <c r="AL523" s="60">
        <v>0</v>
      </c>
      <c r="AM523" s="59">
        <v>0</v>
      </c>
      <c r="AN523" s="60">
        <v>0</v>
      </c>
    </row>
    <row r="524" spans="1:62" ht="18.75">
      <c r="A524" s="138" t="s">
        <v>295</v>
      </c>
      <c r="B524" s="139"/>
      <c r="C524" s="82">
        <f t="shared" si="130"/>
        <v>31</v>
      </c>
      <c r="D524" s="83">
        <f t="shared" si="130"/>
        <v>0.1542</v>
      </c>
      <c r="E524" s="82"/>
      <c r="F524" s="83"/>
      <c r="G524" s="82"/>
      <c r="H524" s="83"/>
      <c r="I524" s="82"/>
      <c r="J524" s="83"/>
      <c r="K524" s="84">
        <f t="shared" si="131"/>
        <v>807</v>
      </c>
      <c r="L524" s="85">
        <f t="shared" si="131"/>
        <v>0.22339999999999999</v>
      </c>
      <c r="M524" s="84">
        <f t="shared" si="131"/>
        <v>74</v>
      </c>
      <c r="N524" s="85">
        <f t="shared" si="131"/>
        <v>0.1123</v>
      </c>
      <c r="O524" s="84"/>
      <c r="P524" s="85"/>
      <c r="Q524" s="84"/>
      <c r="R524" s="85"/>
      <c r="S524" s="84"/>
      <c r="T524" s="86"/>
      <c r="V524" s="59" t="s">
        <v>295</v>
      </c>
      <c r="W524" s="59">
        <v>31</v>
      </c>
      <c r="X524" s="60">
        <v>0.1542</v>
      </c>
      <c r="Y524" s="59">
        <v>0</v>
      </c>
      <c r="Z524" s="60">
        <v>0</v>
      </c>
      <c r="AA524" s="59">
        <v>0</v>
      </c>
      <c r="AB524" s="60">
        <v>0</v>
      </c>
      <c r="AC524" s="59">
        <v>0</v>
      </c>
      <c r="AD524" s="60">
        <v>0</v>
      </c>
      <c r="AE524" s="59">
        <v>807</v>
      </c>
      <c r="AF524" s="60">
        <v>0.22339999999999999</v>
      </c>
      <c r="AG524" s="59">
        <v>74</v>
      </c>
      <c r="AH524" s="60">
        <v>0.1123</v>
      </c>
      <c r="AI524" s="59">
        <v>0</v>
      </c>
      <c r="AJ524" s="60">
        <v>0</v>
      </c>
      <c r="AK524" s="59">
        <v>0</v>
      </c>
      <c r="AL524" s="60">
        <v>0</v>
      </c>
      <c r="AM524" s="59">
        <v>0</v>
      </c>
      <c r="AN524" s="60">
        <v>0</v>
      </c>
    </row>
    <row r="525" spans="1:62" ht="18.75">
      <c r="A525" s="138" t="s">
        <v>296</v>
      </c>
      <c r="B525" s="139"/>
      <c r="C525" s="82">
        <f t="shared" si="130"/>
        <v>16</v>
      </c>
      <c r="D525" s="83">
        <f t="shared" si="130"/>
        <v>7.9600000000000004E-2</v>
      </c>
      <c r="E525" s="82"/>
      <c r="F525" s="83"/>
      <c r="G525" s="82"/>
      <c r="H525" s="83"/>
      <c r="I525" s="82"/>
      <c r="J525" s="83"/>
      <c r="K525" s="84">
        <f t="shared" si="131"/>
        <v>256</v>
      </c>
      <c r="L525" s="85">
        <f t="shared" si="131"/>
        <v>7.0900000000000005E-2</v>
      </c>
      <c r="M525" s="84">
        <f t="shared" si="131"/>
        <v>36</v>
      </c>
      <c r="N525" s="85">
        <f t="shared" si="131"/>
        <v>5.4600000000000003E-2</v>
      </c>
      <c r="O525" s="84"/>
      <c r="P525" s="85"/>
      <c r="Q525" s="84"/>
      <c r="R525" s="85"/>
      <c r="S525" s="84"/>
      <c r="T525" s="86"/>
      <c r="V525" s="59" t="s">
        <v>296</v>
      </c>
      <c r="W525" s="59">
        <v>16</v>
      </c>
      <c r="X525" s="60">
        <v>7.9600000000000004E-2</v>
      </c>
      <c r="Y525" s="59">
        <v>0</v>
      </c>
      <c r="Z525" s="60">
        <v>0</v>
      </c>
      <c r="AA525" s="59">
        <v>0</v>
      </c>
      <c r="AB525" s="60">
        <v>0</v>
      </c>
      <c r="AC525" s="59">
        <v>0</v>
      </c>
      <c r="AD525" s="60">
        <v>0</v>
      </c>
      <c r="AE525" s="59">
        <v>256</v>
      </c>
      <c r="AF525" s="60">
        <v>7.0900000000000005E-2</v>
      </c>
      <c r="AG525" s="59">
        <v>36</v>
      </c>
      <c r="AH525" s="60">
        <v>5.4600000000000003E-2</v>
      </c>
      <c r="AI525" s="59">
        <v>0</v>
      </c>
      <c r="AJ525" s="60">
        <v>0</v>
      </c>
      <c r="AK525" s="59">
        <v>0</v>
      </c>
      <c r="AL525" s="60">
        <v>0</v>
      </c>
      <c r="AM525" s="59">
        <v>0</v>
      </c>
      <c r="AN525" s="60">
        <v>0</v>
      </c>
    </row>
    <row r="526" spans="1:62" ht="18.75">
      <c r="A526" s="138" t="s">
        <v>297</v>
      </c>
      <c r="B526" s="139"/>
      <c r="C526" s="82">
        <f t="shared" si="130"/>
        <v>7</v>
      </c>
      <c r="D526" s="83">
        <f t="shared" si="130"/>
        <v>3.4799999999999998E-2</v>
      </c>
      <c r="E526" s="82"/>
      <c r="F526" s="83"/>
      <c r="G526" s="82"/>
      <c r="H526" s="83"/>
      <c r="I526" s="82"/>
      <c r="J526" s="83"/>
      <c r="K526" s="84">
        <f t="shared" si="131"/>
        <v>254</v>
      </c>
      <c r="L526" s="85">
        <f t="shared" si="131"/>
        <v>7.0300000000000001E-2</v>
      </c>
      <c r="M526" s="84">
        <f t="shared" si="131"/>
        <v>24</v>
      </c>
      <c r="N526" s="85">
        <f t="shared" si="131"/>
        <v>3.6400000000000002E-2</v>
      </c>
      <c r="O526" s="84"/>
      <c r="P526" s="85"/>
      <c r="Q526" s="84"/>
      <c r="R526" s="85"/>
      <c r="S526" s="84"/>
      <c r="T526" s="86"/>
      <c r="V526" s="59" t="s">
        <v>298</v>
      </c>
      <c r="W526" s="59">
        <v>7</v>
      </c>
      <c r="X526" s="60">
        <v>3.4799999999999998E-2</v>
      </c>
      <c r="Y526" s="59">
        <v>0</v>
      </c>
      <c r="Z526" s="60">
        <v>0</v>
      </c>
      <c r="AA526" s="59">
        <v>0</v>
      </c>
      <c r="AB526" s="60">
        <v>0</v>
      </c>
      <c r="AC526" s="59">
        <v>0</v>
      </c>
      <c r="AD526" s="60">
        <v>0</v>
      </c>
      <c r="AE526" s="59">
        <v>254</v>
      </c>
      <c r="AF526" s="60">
        <v>7.0300000000000001E-2</v>
      </c>
      <c r="AG526" s="59">
        <v>24</v>
      </c>
      <c r="AH526" s="60">
        <v>3.6400000000000002E-2</v>
      </c>
      <c r="AI526" s="59">
        <v>0</v>
      </c>
      <c r="AJ526" s="60">
        <v>0</v>
      </c>
      <c r="AK526" s="59">
        <v>0</v>
      </c>
      <c r="AL526" s="60">
        <v>0</v>
      </c>
      <c r="AM526" s="59">
        <v>0</v>
      </c>
      <c r="AN526" s="60">
        <v>0</v>
      </c>
    </row>
    <row r="527" spans="1:62" ht="18.75">
      <c r="A527" s="138" t="s">
        <v>299</v>
      </c>
      <c r="B527" s="139"/>
      <c r="C527" s="82">
        <f t="shared" si="130"/>
        <v>62</v>
      </c>
      <c r="D527" s="83">
        <f t="shared" si="130"/>
        <v>0.3085</v>
      </c>
      <c r="E527" s="82"/>
      <c r="F527" s="83"/>
      <c r="G527" s="82"/>
      <c r="H527" s="83"/>
      <c r="I527" s="82"/>
      <c r="J527" s="83"/>
      <c r="K527" s="84">
        <f t="shared" si="131"/>
        <v>882</v>
      </c>
      <c r="L527" s="85">
        <f t="shared" si="131"/>
        <v>0.24410000000000001</v>
      </c>
      <c r="M527" s="84">
        <f t="shared" si="131"/>
        <v>229</v>
      </c>
      <c r="N527" s="85">
        <f t="shared" si="131"/>
        <v>0.34749999999999998</v>
      </c>
      <c r="O527" s="84"/>
      <c r="P527" s="85"/>
      <c r="Q527" s="84"/>
      <c r="R527" s="85"/>
      <c r="S527" s="84"/>
      <c r="T527" s="86"/>
      <c r="V527" s="59" t="s">
        <v>300</v>
      </c>
      <c r="W527" s="59">
        <v>62</v>
      </c>
      <c r="X527" s="60">
        <v>0.3085</v>
      </c>
      <c r="Y527" s="59">
        <v>0</v>
      </c>
      <c r="Z527" s="60">
        <v>0</v>
      </c>
      <c r="AA527" s="59">
        <v>0</v>
      </c>
      <c r="AB527" s="60">
        <v>0</v>
      </c>
      <c r="AC527" s="59">
        <v>0</v>
      </c>
      <c r="AD527" s="60">
        <v>0</v>
      </c>
      <c r="AE527" s="59">
        <v>882</v>
      </c>
      <c r="AF527" s="60">
        <v>0.24410000000000001</v>
      </c>
      <c r="AG527" s="59">
        <v>229</v>
      </c>
      <c r="AH527" s="60">
        <v>0.34749999999999998</v>
      </c>
      <c r="AI527" s="59">
        <v>0</v>
      </c>
      <c r="AJ527" s="60">
        <v>0</v>
      </c>
      <c r="AK527" s="59">
        <v>0</v>
      </c>
      <c r="AL527" s="60">
        <v>0</v>
      </c>
      <c r="AM527" s="59">
        <v>0</v>
      </c>
      <c r="AN527" s="60">
        <v>0</v>
      </c>
    </row>
    <row r="528" spans="1:62" ht="18.75">
      <c r="A528" s="138" t="s">
        <v>301</v>
      </c>
      <c r="B528" s="139"/>
      <c r="C528" s="82">
        <f t="shared" si="130"/>
        <v>52</v>
      </c>
      <c r="D528" s="83">
        <f t="shared" si="130"/>
        <v>0.25869999999999999</v>
      </c>
      <c r="E528" s="82"/>
      <c r="F528" s="83"/>
      <c r="G528" s="82"/>
      <c r="H528" s="83"/>
      <c r="I528" s="82"/>
      <c r="J528" s="83"/>
      <c r="K528" s="84">
        <f t="shared" si="131"/>
        <v>817</v>
      </c>
      <c r="L528" s="85">
        <f t="shared" si="131"/>
        <v>0.2261</v>
      </c>
      <c r="M528" s="84">
        <f t="shared" si="131"/>
        <v>169</v>
      </c>
      <c r="N528" s="85">
        <f t="shared" si="131"/>
        <v>0.25640000000000002</v>
      </c>
      <c r="O528" s="84"/>
      <c r="P528" s="85"/>
      <c r="Q528" s="84"/>
      <c r="R528" s="85"/>
      <c r="S528" s="84"/>
      <c r="T528" s="86"/>
      <c r="V528" s="59" t="s">
        <v>302</v>
      </c>
      <c r="W528" s="59">
        <v>52</v>
      </c>
      <c r="X528" s="60">
        <v>0.25869999999999999</v>
      </c>
      <c r="Y528" s="59">
        <v>0</v>
      </c>
      <c r="Z528" s="60">
        <v>0</v>
      </c>
      <c r="AA528" s="59">
        <v>0</v>
      </c>
      <c r="AB528" s="60">
        <v>0</v>
      </c>
      <c r="AC528" s="59">
        <v>0</v>
      </c>
      <c r="AD528" s="60">
        <v>0</v>
      </c>
      <c r="AE528" s="59">
        <v>817</v>
      </c>
      <c r="AF528" s="60">
        <v>0.2261</v>
      </c>
      <c r="AG528" s="59">
        <v>169</v>
      </c>
      <c r="AH528" s="60">
        <v>0.25640000000000002</v>
      </c>
      <c r="AI528" s="59">
        <v>0</v>
      </c>
      <c r="AJ528" s="60">
        <v>0</v>
      </c>
      <c r="AK528" s="59">
        <v>0</v>
      </c>
      <c r="AL528" s="60">
        <v>0</v>
      </c>
      <c r="AM528" s="59">
        <v>0</v>
      </c>
      <c r="AN528" s="60">
        <v>0</v>
      </c>
    </row>
    <row r="529" spans="1:40" ht="18.75">
      <c r="A529" s="138" t="s">
        <v>303</v>
      </c>
      <c r="B529" s="139"/>
      <c r="C529" s="82">
        <f t="shared" si="130"/>
        <v>24</v>
      </c>
      <c r="D529" s="83">
        <f t="shared" si="130"/>
        <v>0.11940000000000001</v>
      </c>
      <c r="E529" s="82"/>
      <c r="F529" s="83"/>
      <c r="G529" s="82"/>
      <c r="H529" s="83"/>
      <c r="I529" s="82"/>
      <c r="J529" s="83"/>
      <c r="K529" s="84">
        <f t="shared" si="131"/>
        <v>392</v>
      </c>
      <c r="L529" s="85">
        <f t="shared" si="131"/>
        <v>0.1085</v>
      </c>
      <c r="M529" s="84">
        <f t="shared" si="131"/>
        <v>75</v>
      </c>
      <c r="N529" s="85">
        <f t="shared" si="131"/>
        <v>0.1138</v>
      </c>
      <c r="O529" s="84"/>
      <c r="P529" s="85"/>
      <c r="Q529" s="84"/>
      <c r="R529" s="85"/>
      <c r="S529" s="84"/>
      <c r="T529" s="86"/>
      <c r="V529" s="59" t="s">
        <v>303</v>
      </c>
      <c r="W529" s="59">
        <v>24</v>
      </c>
      <c r="X529" s="60">
        <v>0.11940000000000001</v>
      </c>
      <c r="Y529" s="59">
        <v>0</v>
      </c>
      <c r="Z529" s="60">
        <v>0</v>
      </c>
      <c r="AA529" s="59">
        <v>0</v>
      </c>
      <c r="AB529" s="60">
        <v>0</v>
      </c>
      <c r="AC529" s="59">
        <v>0</v>
      </c>
      <c r="AD529" s="60">
        <v>0</v>
      </c>
      <c r="AE529" s="59">
        <v>392</v>
      </c>
      <c r="AF529" s="60">
        <v>0.1085</v>
      </c>
      <c r="AG529" s="59">
        <v>75</v>
      </c>
      <c r="AH529" s="60">
        <v>0.1138</v>
      </c>
      <c r="AI529" s="59">
        <v>0</v>
      </c>
      <c r="AJ529" s="60">
        <v>0</v>
      </c>
      <c r="AK529" s="59">
        <v>0</v>
      </c>
      <c r="AL529" s="60">
        <v>0</v>
      </c>
      <c r="AM529" s="59">
        <v>0</v>
      </c>
      <c r="AN529" s="60">
        <v>0</v>
      </c>
    </row>
    <row r="530" spans="1:40" ht="18.75">
      <c r="A530" s="138" t="s">
        <v>284</v>
      </c>
      <c r="B530" s="139"/>
      <c r="C530" s="82">
        <f t="shared" si="130"/>
        <v>4</v>
      </c>
      <c r="D530" s="83">
        <f t="shared" si="130"/>
        <v>1.9900000000000001E-2</v>
      </c>
      <c r="E530" s="82"/>
      <c r="F530" s="83"/>
      <c r="G530" s="82"/>
      <c r="H530" s="83"/>
      <c r="I530" s="82"/>
      <c r="J530" s="83"/>
      <c r="K530" s="84">
        <f t="shared" si="131"/>
        <v>100</v>
      </c>
      <c r="L530" s="85">
        <f t="shared" si="131"/>
        <v>2.7699999999999999E-2</v>
      </c>
      <c r="M530" s="84">
        <f t="shared" si="131"/>
        <v>32</v>
      </c>
      <c r="N530" s="85">
        <f t="shared" si="131"/>
        <v>4.8599999999999997E-2</v>
      </c>
      <c r="O530" s="84"/>
      <c r="P530" s="85"/>
      <c r="Q530" s="84"/>
      <c r="R530" s="85"/>
      <c r="S530" s="84"/>
      <c r="T530" s="86"/>
      <c r="V530" s="59" t="s">
        <v>70</v>
      </c>
      <c r="W530" s="59">
        <v>4</v>
      </c>
      <c r="X530" s="60">
        <v>1.9900000000000001E-2</v>
      </c>
      <c r="Y530" s="59">
        <v>0</v>
      </c>
      <c r="Z530" s="60">
        <v>0</v>
      </c>
      <c r="AA530" s="59">
        <v>0</v>
      </c>
      <c r="AB530" s="60">
        <v>0</v>
      </c>
      <c r="AC530" s="59">
        <v>0</v>
      </c>
      <c r="AD530" s="60">
        <v>0</v>
      </c>
      <c r="AE530" s="59">
        <v>100</v>
      </c>
      <c r="AF530" s="60">
        <v>2.7699999999999999E-2</v>
      </c>
      <c r="AG530" s="59">
        <v>32</v>
      </c>
      <c r="AH530" s="60">
        <v>4.8599999999999997E-2</v>
      </c>
      <c r="AI530" s="59">
        <v>0</v>
      </c>
      <c r="AJ530" s="60">
        <v>0</v>
      </c>
      <c r="AK530" s="59">
        <v>0</v>
      </c>
      <c r="AL530" s="60">
        <v>0</v>
      </c>
      <c r="AM530" s="59">
        <v>0</v>
      </c>
      <c r="AN530" s="60">
        <v>0</v>
      </c>
    </row>
    <row r="531" spans="1:40" ht="18.75">
      <c r="A531" s="140" t="s">
        <v>203</v>
      </c>
      <c r="B531" s="141"/>
      <c r="C531" s="87">
        <f t="shared" si="130"/>
        <v>201</v>
      </c>
      <c r="D531" s="88">
        <f t="shared" si="130"/>
        <v>1</v>
      </c>
      <c r="E531" s="87"/>
      <c r="F531" s="88"/>
      <c r="G531" s="87"/>
      <c r="H531" s="88"/>
      <c r="I531" s="87"/>
      <c r="J531" s="88"/>
      <c r="K531" s="89">
        <f t="shared" si="131"/>
        <v>3613</v>
      </c>
      <c r="L531" s="90">
        <f t="shared" si="131"/>
        <v>1</v>
      </c>
      <c r="M531" s="89">
        <f t="shared" si="131"/>
        <v>659</v>
      </c>
      <c r="N531" s="90">
        <f t="shared" si="131"/>
        <v>1</v>
      </c>
      <c r="O531" s="89"/>
      <c r="P531" s="90"/>
      <c r="Q531" s="89"/>
      <c r="R531" s="90"/>
      <c r="S531" s="89"/>
      <c r="T531" s="91"/>
      <c r="V531" s="59" t="s">
        <v>204</v>
      </c>
      <c r="W531" s="59">
        <v>201</v>
      </c>
      <c r="X531" s="60">
        <v>1</v>
      </c>
      <c r="Y531" s="59">
        <v>0</v>
      </c>
      <c r="Z531" s="60">
        <v>0</v>
      </c>
      <c r="AA531" s="59">
        <v>0</v>
      </c>
      <c r="AB531" s="60">
        <v>0</v>
      </c>
      <c r="AC531" s="59">
        <v>0</v>
      </c>
      <c r="AD531" s="60">
        <v>0</v>
      </c>
      <c r="AE531" s="59">
        <v>3613</v>
      </c>
      <c r="AF531" s="60">
        <v>1</v>
      </c>
      <c r="AG531" s="59">
        <v>659</v>
      </c>
      <c r="AH531" s="60">
        <v>1</v>
      </c>
      <c r="AI531" s="59">
        <v>0</v>
      </c>
      <c r="AJ531" s="60">
        <v>0</v>
      </c>
      <c r="AK531" s="59">
        <v>0</v>
      </c>
      <c r="AL531" s="60">
        <v>0</v>
      </c>
      <c r="AM531" s="59">
        <v>0</v>
      </c>
      <c r="AN531" s="60">
        <v>0</v>
      </c>
    </row>
    <row r="532" spans="1:40" ht="18.75">
      <c r="A532" s="61"/>
      <c r="C532" s="94"/>
      <c r="D532" s="95"/>
      <c r="E532" s="94"/>
      <c r="F532" s="95"/>
      <c r="G532" s="94"/>
      <c r="H532" s="95"/>
      <c r="I532" s="94"/>
      <c r="J532" s="95"/>
      <c r="K532" s="96"/>
      <c r="L532" s="97"/>
      <c r="M532" s="96"/>
      <c r="N532" s="97"/>
      <c r="O532" s="96"/>
      <c r="P532" s="97"/>
      <c r="Q532" s="96"/>
      <c r="R532" s="97"/>
      <c r="S532" s="96"/>
      <c r="T532" s="98"/>
      <c r="V532" s="59"/>
    </row>
    <row r="533" spans="1:40" ht="24.95" customHeight="1">
      <c r="A533" s="99" t="s">
        <v>304</v>
      </c>
      <c r="B533" s="124"/>
      <c r="C533" s="125"/>
      <c r="D533" s="126"/>
      <c r="E533" s="125"/>
      <c r="F533" s="126"/>
      <c r="G533" s="125"/>
      <c r="H533" s="126"/>
      <c r="I533" s="125"/>
      <c r="J533" s="126"/>
      <c r="K533" s="125"/>
      <c r="L533" s="126"/>
      <c r="M533" s="125"/>
      <c r="N533" s="126"/>
      <c r="O533" s="125"/>
      <c r="P533" s="126"/>
      <c r="Q533" s="125"/>
      <c r="R533" s="126"/>
      <c r="S533" s="125"/>
      <c r="T533" s="127"/>
      <c r="V533" s="58" t="s">
        <v>305</v>
      </c>
      <c r="W533" s="58"/>
      <c r="X533" s="58"/>
      <c r="Y533" s="58"/>
      <c r="Z533" s="58"/>
      <c r="AA533" s="58"/>
      <c r="AB533" s="58"/>
      <c r="AC533" s="58"/>
      <c r="AD533" s="58"/>
      <c r="AE533" s="58"/>
      <c r="AF533" s="58"/>
      <c r="AG533" s="58"/>
      <c r="AH533" s="58"/>
      <c r="AI533" s="58"/>
      <c r="AJ533" s="58"/>
      <c r="AK533" s="58"/>
      <c r="AL533" s="58"/>
      <c r="AM533" s="58"/>
      <c r="AN533" s="58"/>
    </row>
    <row r="534" spans="1:40" ht="18.75">
      <c r="A534" s="146" t="s">
        <v>274</v>
      </c>
      <c r="B534" s="147"/>
      <c r="C534" s="77">
        <f t="shared" ref="C534:D537" si="132">W534</f>
        <v>114</v>
      </c>
      <c r="D534" s="78">
        <f t="shared" si="132"/>
        <v>0.57289999999999996</v>
      </c>
      <c r="E534" s="77"/>
      <c r="F534" s="78"/>
      <c r="G534" s="77"/>
      <c r="H534" s="78"/>
      <c r="I534" s="77"/>
      <c r="J534" s="78"/>
      <c r="K534" s="79">
        <f t="shared" ref="K534:L537" si="133">AE534</f>
        <v>2159</v>
      </c>
      <c r="L534" s="80">
        <f t="shared" si="133"/>
        <v>0.60340000000000005</v>
      </c>
      <c r="M534" s="79"/>
      <c r="N534" s="80"/>
      <c r="O534" s="79"/>
      <c r="P534" s="80"/>
      <c r="Q534" s="79"/>
      <c r="R534" s="80"/>
      <c r="S534" s="79"/>
      <c r="T534" s="81"/>
      <c r="V534" s="59" t="s">
        <v>274</v>
      </c>
      <c r="W534" s="59">
        <v>114</v>
      </c>
      <c r="X534" s="60">
        <v>0.57289999999999996</v>
      </c>
      <c r="Y534" s="59">
        <v>0</v>
      </c>
      <c r="Z534" s="60">
        <v>0</v>
      </c>
      <c r="AA534" s="59">
        <v>0</v>
      </c>
      <c r="AB534" s="60">
        <v>0</v>
      </c>
      <c r="AC534" s="59">
        <v>0</v>
      </c>
      <c r="AD534" s="60">
        <v>0</v>
      </c>
      <c r="AE534" s="59">
        <v>2159</v>
      </c>
      <c r="AF534" s="60">
        <v>0.60340000000000005</v>
      </c>
      <c r="AG534" s="59">
        <v>0</v>
      </c>
      <c r="AH534" s="60">
        <v>0</v>
      </c>
      <c r="AI534" s="59">
        <v>0</v>
      </c>
      <c r="AJ534" s="60">
        <v>0</v>
      </c>
      <c r="AK534" s="59">
        <v>0</v>
      </c>
      <c r="AL534" s="60">
        <v>0</v>
      </c>
      <c r="AM534" s="59">
        <v>0</v>
      </c>
      <c r="AN534" s="60">
        <v>0</v>
      </c>
    </row>
    <row r="535" spans="1:40" ht="18.75">
      <c r="A535" s="138" t="s">
        <v>276</v>
      </c>
      <c r="B535" s="139"/>
      <c r="C535" s="82">
        <f t="shared" si="132"/>
        <v>64</v>
      </c>
      <c r="D535" s="83">
        <f t="shared" si="132"/>
        <v>0.3216</v>
      </c>
      <c r="E535" s="82"/>
      <c r="F535" s="83"/>
      <c r="G535" s="82"/>
      <c r="H535" s="83"/>
      <c r="I535" s="82"/>
      <c r="J535" s="83"/>
      <c r="K535" s="84">
        <f t="shared" si="133"/>
        <v>1086</v>
      </c>
      <c r="L535" s="85">
        <f t="shared" si="133"/>
        <v>0.30349999999999999</v>
      </c>
      <c r="M535" s="84"/>
      <c r="N535" s="85"/>
      <c r="O535" s="84"/>
      <c r="P535" s="85"/>
      <c r="Q535" s="84"/>
      <c r="R535" s="85"/>
      <c r="S535" s="84"/>
      <c r="T535" s="86"/>
      <c r="V535" s="59" t="s">
        <v>276</v>
      </c>
      <c r="W535" s="59">
        <v>64</v>
      </c>
      <c r="X535" s="60">
        <v>0.3216</v>
      </c>
      <c r="Y535" s="59">
        <v>0</v>
      </c>
      <c r="Z535" s="60">
        <v>0</v>
      </c>
      <c r="AA535" s="59">
        <v>0</v>
      </c>
      <c r="AB535" s="60">
        <v>0</v>
      </c>
      <c r="AC535" s="59">
        <v>0</v>
      </c>
      <c r="AD535" s="60">
        <v>0</v>
      </c>
      <c r="AE535" s="59">
        <v>1086</v>
      </c>
      <c r="AF535" s="60">
        <v>0.30349999999999999</v>
      </c>
      <c r="AG535" s="59">
        <v>0</v>
      </c>
      <c r="AH535" s="60">
        <v>0</v>
      </c>
      <c r="AI535" s="59">
        <v>0</v>
      </c>
      <c r="AJ535" s="60">
        <v>0</v>
      </c>
      <c r="AK535" s="59">
        <v>0</v>
      </c>
      <c r="AL535" s="60">
        <v>0</v>
      </c>
      <c r="AM535" s="59">
        <v>0</v>
      </c>
      <c r="AN535" s="60">
        <v>0</v>
      </c>
    </row>
    <row r="536" spans="1:40" ht="18.75">
      <c r="A536" s="138" t="s">
        <v>70</v>
      </c>
      <c r="B536" s="139"/>
      <c r="C536" s="82">
        <f t="shared" si="132"/>
        <v>21</v>
      </c>
      <c r="D536" s="83">
        <f t="shared" si="132"/>
        <v>0.1055</v>
      </c>
      <c r="E536" s="82"/>
      <c r="F536" s="83"/>
      <c r="G536" s="82"/>
      <c r="H536" s="83"/>
      <c r="I536" s="82"/>
      <c r="J536" s="83"/>
      <c r="K536" s="84">
        <f t="shared" si="133"/>
        <v>333</v>
      </c>
      <c r="L536" s="85">
        <f t="shared" si="133"/>
        <v>9.3100000000000002E-2</v>
      </c>
      <c r="M536" s="84"/>
      <c r="N536" s="85"/>
      <c r="O536" s="84"/>
      <c r="P536" s="85"/>
      <c r="Q536" s="84"/>
      <c r="R536" s="85"/>
      <c r="S536" s="84"/>
      <c r="T536" s="86"/>
      <c r="V536" s="59" t="s">
        <v>70</v>
      </c>
      <c r="W536" s="59">
        <v>21</v>
      </c>
      <c r="X536" s="60">
        <v>0.1055</v>
      </c>
      <c r="Y536" s="59">
        <v>0</v>
      </c>
      <c r="Z536" s="60">
        <v>0</v>
      </c>
      <c r="AA536" s="59">
        <v>0</v>
      </c>
      <c r="AB536" s="60">
        <v>0</v>
      </c>
      <c r="AC536" s="59">
        <v>0</v>
      </c>
      <c r="AD536" s="60">
        <v>0</v>
      </c>
      <c r="AE536" s="59">
        <v>333</v>
      </c>
      <c r="AF536" s="60">
        <v>9.3100000000000002E-2</v>
      </c>
      <c r="AG536" s="59">
        <v>0</v>
      </c>
      <c r="AH536" s="60">
        <v>0</v>
      </c>
      <c r="AI536" s="59">
        <v>0</v>
      </c>
      <c r="AJ536" s="60">
        <v>0</v>
      </c>
      <c r="AK536" s="59">
        <v>0</v>
      </c>
      <c r="AL536" s="60">
        <v>0</v>
      </c>
      <c r="AM536" s="59">
        <v>0</v>
      </c>
      <c r="AN536" s="60">
        <v>0</v>
      </c>
    </row>
    <row r="537" spans="1:40" ht="18.75">
      <c r="A537" s="140" t="s">
        <v>203</v>
      </c>
      <c r="B537" s="141"/>
      <c r="C537" s="87">
        <f t="shared" si="132"/>
        <v>199</v>
      </c>
      <c r="D537" s="88">
        <f t="shared" si="132"/>
        <v>1</v>
      </c>
      <c r="E537" s="87"/>
      <c r="F537" s="88"/>
      <c r="G537" s="87"/>
      <c r="H537" s="88"/>
      <c r="I537" s="87"/>
      <c r="J537" s="88"/>
      <c r="K537" s="89">
        <f t="shared" si="133"/>
        <v>3578</v>
      </c>
      <c r="L537" s="90">
        <f t="shared" si="133"/>
        <v>1</v>
      </c>
      <c r="M537" s="89"/>
      <c r="N537" s="90"/>
      <c r="O537" s="89"/>
      <c r="P537" s="90"/>
      <c r="Q537" s="89"/>
      <c r="R537" s="90"/>
      <c r="S537" s="89"/>
      <c r="T537" s="91"/>
      <c r="V537" s="59" t="s">
        <v>204</v>
      </c>
      <c r="W537" s="59">
        <v>199</v>
      </c>
      <c r="X537" s="60">
        <v>1</v>
      </c>
      <c r="Y537" s="59">
        <v>0</v>
      </c>
      <c r="Z537" s="60">
        <v>0</v>
      </c>
      <c r="AA537" s="59">
        <v>0</v>
      </c>
      <c r="AB537" s="60">
        <v>0</v>
      </c>
      <c r="AC537" s="59">
        <v>0</v>
      </c>
      <c r="AD537" s="60">
        <v>0</v>
      </c>
      <c r="AE537" s="59">
        <v>3578</v>
      </c>
      <c r="AF537" s="60">
        <v>1</v>
      </c>
      <c r="AG537" s="59">
        <v>0</v>
      </c>
      <c r="AH537" s="60">
        <v>0</v>
      </c>
      <c r="AI537" s="59">
        <v>0</v>
      </c>
      <c r="AJ537" s="60">
        <v>0</v>
      </c>
      <c r="AK537" s="59">
        <v>0</v>
      </c>
      <c r="AL537" s="60">
        <v>0</v>
      </c>
      <c r="AM537" s="59">
        <v>0</v>
      </c>
      <c r="AN537" s="60">
        <v>0</v>
      </c>
    </row>
    <row r="538" spans="1:40" ht="18.75">
      <c r="A538" s="61"/>
      <c r="C538" s="94"/>
      <c r="D538" s="95"/>
      <c r="E538" s="94"/>
      <c r="F538" s="95"/>
      <c r="G538" s="94"/>
      <c r="H538" s="95"/>
      <c r="I538" s="94"/>
      <c r="J538" s="95"/>
      <c r="K538" s="96"/>
      <c r="L538" s="97"/>
      <c r="M538" s="96"/>
      <c r="N538" s="97"/>
      <c r="O538" s="96"/>
      <c r="P538" s="97"/>
      <c r="Q538" s="96"/>
      <c r="R538" s="97"/>
      <c r="S538" s="96"/>
      <c r="T538" s="98"/>
      <c r="V538" s="59"/>
    </row>
    <row r="539" spans="1:40" ht="24.95" customHeight="1">
      <c r="A539" s="99" t="s">
        <v>306</v>
      </c>
      <c r="B539" s="124"/>
      <c r="C539" s="125"/>
      <c r="D539" s="126"/>
      <c r="E539" s="125"/>
      <c r="F539" s="126"/>
      <c r="G539" s="125"/>
      <c r="H539" s="126"/>
      <c r="I539" s="125"/>
      <c r="J539" s="126"/>
      <c r="K539" s="125"/>
      <c r="L539" s="126"/>
      <c r="M539" s="125"/>
      <c r="N539" s="126"/>
      <c r="O539" s="125"/>
      <c r="P539" s="126"/>
      <c r="Q539" s="125"/>
      <c r="R539" s="126"/>
      <c r="S539" s="125"/>
      <c r="T539" s="127"/>
      <c r="V539" s="58" t="s">
        <v>307</v>
      </c>
      <c r="W539" s="58"/>
      <c r="X539" s="58"/>
      <c r="Y539" s="58"/>
      <c r="Z539" s="58"/>
      <c r="AA539" s="58"/>
      <c r="AB539" s="58"/>
      <c r="AC539" s="58"/>
      <c r="AD539" s="58"/>
      <c r="AE539" s="58"/>
      <c r="AF539" s="58"/>
      <c r="AG539" s="58"/>
      <c r="AH539" s="58"/>
      <c r="AI539" s="58"/>
      <c r="AJ539" s="58"/>
      <c r="AK539" s="58"/>
      <c r="AL539" s="58"/>
      <c r="AM539" s="58"/>
      <c r="AN539" s="58"/>
    </row>
    <row r="540" spans="1:40" ht="18.75">
      <c r="A540" s="146" t="s">
        <v>308</v>
      </c>
      <c r="B540" s="147"/>
      <c r="C540" s="77">
        <f t="shared" ref="C540:D546" si="134">W540</f>
        <v>55</v>
      </c>
      <c r="D540" s="78">
        <f t="shared" si="134"/>
        <v>0.27229999999999999</v>
      </c>
      <c r="E540" s="77"/>
      <c r="F540" s="78"/>
      <c r="G540" s="77"/>
      <c r="H540" s="78"/>
      <c r="I540" s="77"/>
      <c r="J540" s="78"/>
      <c r="K540" s="79">
        <f t="shared" ref="K540:L546" si="135">AE540</f>
        <v>1165</v>
      </c>
      <c r="L540" s="80">
        <f t="shared" si="135"/>
        <v>0.34329999999999999</v>
      </c>
      <c r="M540" s="79"/>
      <c r="N540" s="80"/>
      <c r="O540" s="79"/>
      <c r="P540" s="80"/>
      <c r="Q540" s="79"/>
      <c r="R540" s="80"/>
      <c r="S540" s="79"/>
      <c r="T540" s="81"/>
      <c r="V540" s="59" t="s">
        <v>308</v>
      </c>
      <c r="W540" s="59">
        <v>55</v>
      </c>
      <c r="X540" s="60">
        <v>0.27229999999999999</v>
      </c>
      <c r="Y540" s="59">
        <v>0</v>
      </c>
      <c r="Z540" s="60">
        <v>0</v>
      </c>
      <c r="AA540" s="59">
        <v>0</v>
      </c>
      <c r="AB540" s="60">
        <v>0</v>
      </c>
      <c r="AC540" s="59">
        <v>0</v>
      </c>
      <c r="AD540" s="60">
        <v>0</v>
      </c>
      <c r="AE540" s="59">
        <v>1165</v>
      </c>
      <c r="AF540" s="60">
        <v>0.34329999999999999</v>
      </c>
      <c r="AG540" s="59">
        <v>0</v>
      </c>
      <c r="AH540" s="60">
        <v>0</v>
      </c>
      <c r="AI540" s="59">
        <v>0</v>
      </c>
      <c r="AJ540" s="60">
        <v>0</v>
      </c>
      <c r="AK540" s="59">
        <v>0</v>
      </c>
      <c r="AL540" s="60">
        <v>0</v>
      </c>
      <c r="AM540" s="59">
        <v>0</v>
      </c>
      <c r="AN540" s="60">
        <v>0</v>
      </c>
    </row>
    <row r="541" spans="1:40" ht="18.75">
      <c r="A541" s="138" t="s">
        <v>309</v>
      </c>
      <c r="B541" s="139"/>
      <c r="C541" s="82">
        <f t="shared" si="134"/>
        <v>39</v>
      </c>
      <c r="D541" s="83">
        <f t="shared" si="134"/>
        <v>0.19309999999999999</v>
      </c>
      <c r="E541" s="82"/>
      <c r="F541" s="83"/>
      <c r="G541" s="82"/>
      <c r="H541" s="83"/>
      <c r="I541" s="82"/>
      <c r="J541" s="83"/>
      <c r="K541" s="84">
        <f t="shared" si="135"/>
        <v>721</v>
      </c>
      <c r="L541" s="85">
        <f t="shared" si="135"/>
        <v>0.21240000000000001</v>
      </c>
      <c r="M541" s="84"/>
      <c r="N541" s="85"/>
      <c r="O541" s="84"/>
      <c r="P541" s="85"/>
      <c r="Q541" s="84"/>
      <c r="R541" s="85"/>
      <c r="S541" s="84"/>
      <c r="T541" s="86"/>
      <c r="V541" s="59" t="s">
        <v>309</v>
      </c>
      <c r="W541" s="59">
        <v>39</v>
      </c>
      <c r="X541" s="60">
        <v>0.19309999999999999</v>
      </c>
      <c r="Y541" s="59">
        <v>0</v>
      </c>
      <c r="Z541" s="60">
        <v>0</v>
      </c>
      <c r="AA541" s="59">
        <v>0</v>
      </c>
      <c r="AB541" s="60">
        <v>0</v>
      </c>
      <c r="AC541" s="59">
        <v>0</v>
      </c>
      <c r="AD541" s="60">
        <v>0</v>
      </c>
      <c r="AE541" s="59">
        <v>721</v>
      </c>
      <c r="AF541" s="60">
        <v>0.21240000000000001</v>
      </c>
      <c r="AG541" s="59">
        <v>0</v>
      </c>
      <c r="AH541" s="60">
        <v>0</v>
      </c>
      <c r="AI541" s="59">
        <v>0</v>
      </c>
      <c r="AJ541" s="60">
        <v>0</v>
      </c>
      <c r="AK541" s="59">
        <v>0</v>
      </c>
      <c r="AL541" s="60">
        <v>0</v>
      </c>
      <c r="AM541" s="59">
        <v>0</v>
      </c>
      <c r="AN541" s="60">
        <v>0</v>
      </c>
    </row>
    <row r="542" spans="1:40" ht="18.75">
      <c r="A542" s="138" t="s">
        <v>310</v>
      </c>
      <c r="B542" s="139"/>
      <c r="C542" s="82">
        <f t="shared" si="134"/>
        <v>51</v>
      </c>
      <c r="D542" s="83">
        <f t="shared" si="134"/>
        <v>0.2525</v>
      </c>
      <c r="E542" s="82"/>
      <c r="F542" s="83"/>
      <c r="G542" s="82"/>
      <c r="H542" s="83"/>
      <c r="I542" s="82"/>
      <c r="J542" s="83"/>
      <c r="K542" s="84">
        <f t="shared" si="135"/>
        <v>714</v>
      </c>
      <c r="L542" s="85">
        <f t="shared" si="135"/>
        <v>0.2104</v>
      </c>
      <c r="M542" s="84"/>
      <c r="N542" s="85"/>
      <c r="O542" s="84"/>
      <c r="P542" s="85"/>
      <c r="Q542" s="84"/>
      <c r="R542" s="85"/>
      <c r="S542" s="84"/>
      <c r="T542" s="86"/>
      <c r="V542" s="59" t="s">
        <v>310</v>
      </c>
      <c r="W542" s="59">
        <v>51</v>
      </c>
      <c r="X542" s="60">
        <v>0.2525</v>
      </c>
      <c r="Y542" s="59">
        <v>0</v>
      </c>
      <c r="Z542" s="60">
        <v>0</v>
      </c>
      <c r="AA542" s="59">
        <v>0</v>
      </c>
      <c r="AB542" s="60">
        <v>0</v>
      </c>
      <c r="AC542" s="59">
        <v>0</v>
      </c>
      <c r="AD542" s="60">
        <v>0</v>
      </c>
      <c r="AE542" s="59">
        <v>714</v>
      </c>
      <c r="AF542" s="60">
        <v>0.2104</v>
      </c>
      <c r="AG542" s="59">
        <v>0</v>
      </c>
      <c r="AH542" s="60">
        <v>0</v>
      </c>
      <c r="AI542" s="59">
        <v>0</v>
      </c>
      <c r="AJ542" s="60">
        <v>0</v>
      </c>
      <c r="AK542" s="59">
        <v>0</v>
      </c>
      <c r="AL542" s="60">
        <v>0</v>
      </c>
      <c r="AM542" s="59">
        <v>0</v>
      </c>
      <c r="AN542" s="60">
        <v>0</v>
      </c>
    </row>
    <row r="543" spans="1:40" ht="18.75">
      <c r="A543" s="138" t="s">
        <v>311</v>
      </c>
      <c r="B543" s="139"/>
      <c r="C543" s="82">
        <f t="shared" si="134"/>
        <v>52</v>
      </c>
      <c r="D543" s="83">
        <f t="shared" si="134"/>
        <v>0.25740000000000002</v>
      </c>
      <c r="E543" s="82"/>
      <c r="F543" s="83"/>
      <c r="G543" s="82"/>
      <c r="H543" s="83"/>
      <c r="I543" s="82"/>
      <c r="J543" s="83"/>
      <c r="K543" s="84">
        <f t="shared" si="135"/>
        <v>719</v>
      </c>
      <c r="L543" s="85">
        <f t="shared" si="135"/>
        <v>0.21179999999999999</v>
      </c>
      <c r="M543" s="84"/>
      <c r="N543" s="85"/>
      <c r="O543" s="84"/>
      <c r="P543" s="85"/>
      <c r="Q543" s="84"/>
      <c r="R543" s="85"/>
      <c r="S543" s="84"/>
      <c r="T543" s="86"/>
      <c r="V543" s="59" t="s">
        <v>311</v>
      </c>
      <c r="W543" s="59">
        <v>52</v>
      </c>
      <c r="X543" s="60">
        <v>0.25740000000000002</v>
      </c>
      <c r="Y543" s="59">
        <v>0</v>
      </c>
      <c r="Z543" s="60">
        <v>0</v>
      </c>
      <c r="AA543" s="59">
        <v>0</v>
      </c>
      <c r="AB543" s="60">
        <v>0</v>
      </c>
      <c r="AC543" s="59">
        <v>0</v>
      </c>
      <c r="AD543" s="60">
        <v>0</v>
      </c>
      <c r="AE543" s="59">
        <v>719</v>
      </c>
      <c r="AF543" s="60">
        <v>0.21179999999999999</v>
      </c>
      <c r="AG543" s="59">
        <v>0</v>
      </c>
      <c r="AH543" s="60">
        <v>0</v>
      </c>
      <c r="AI543" s="59">
        <v>0</v>
      </c>
      <c r="AJ543" s="60">
        <v>0</v>
      </c>
      <c r="AK543" s="59">
        <v>0</v>
      </c>
      <c r="AL543" s="60">
        <v>0</v>
      </c>
      <c r="AM543" s="59">
        <v>0</v>
      </c>
      <c r="AN543" s="60">
        <v>0</v>
      </c>
    </row>
    <row r="544" spans="1:40" ht="18.75">
      <c r="A544" s="138" t="s">
        <v>312</v>
      </c>
      <c r="B544" s="139"/>
      <c r="C544" s="82">
        <f t="shared" si="134"/>
        <v>2</v>
      </c>
      <c r="D544" s="83">
        <f t="shared" si="134"/>
        <v>9.9000000000000008E-3</v>
      </c>
      <c r="E544" s="82"/>
      <c r="F544" s="83"/>
      <c r="G544" s="82"/>
      <c r="H544" s="83"/>
      <c r="I544" s="82"/>
      <c r="J544" s="83"/>
      <c r="K544" s="84">
        <f t="shared" si="135"/>
        <v>34</v>
      </c>
      <c r="L544" s="85">
        <f t="shared" si="135"/>
        <v>0.01</v>
      </c>
      <c r="M544" s="84"/>
      <c r="N544" s="85"/>
      <c r="O544" s="84"/>
      <c r="P544" s="85"/>
      <c r="Q544" s="84"/>
      <c r="R544" s="85"/>
      <c r="S544" s="84"/>
      <c r="T544" s="86"/>
      <c r="V544" s="59" t="s">
        <v>313</v>
      </c>
      <c r="W544" s="59">
        <v>2</v>
      </c>
      <c r="X544" s="60">
        <v>9.9000000000000008E-3</v>
      </c>
      <c r="Y544" s="59">
        <v>0</v>
      </c>
      <c r="Z544" s="60">
        <v>0</v>
      </c>
      <c r="AA544" s="59">
        <v>0</v>
      </c>
      <c r="AB544" s="60">
        <v>0</v>
      </c>
      <c r="AC544" s="59">
        <v>0</v>
      </c>
      <c r="AD544" s="60">
        <v>0</v>
      </c>
      <c r="AE544" s="59">
        <v>34</v>
      </c>
      <c r="AF544" s="60">
        <v>0.01</v>
      </c>
      <c r="AG544" s="59">
        <v>0</v>
      </c>
      <c r="AH544" s="60">
        <v>0</v>
      </c>
      <c r="AI544" s="59">
        <v>0</v>
      </c>
      <c r="AJ544" s="60">
        <v>0</v>
      </c>
      <c r="AK544" s="59">
        <v>0</v>
      </c>
      <c r="AL544" s="60">
        <v>0</v>
      </c>
      <c r="AM544" s="59">
        <v>0</v>
      </c>
      <c r="AN544" s="60">
        <v>0</v>
      </c>
    </row>
    <row r="545" spans="1:40" ht="18.75">
      <c r="A545" s="138" t="s">
        <v>70</v>
      </c>
      <c r="B545" s="139"/>
      <c r="C545" s="82">
        <f t="shared" si="134"/>
        <v>3</v>
      </c>
      <c r="D545" s="83">
        <f t="shared" si="134"/>
        <v>1.49E-2</v>
      </c>
      <c r="E545" s="82"/>
      <c r="F545" s="83"/>
      <c r="G545" s="82"/>
      <c r="H545" s="83"/>
      <c r="I545" s="82"/>
      <c r="J545" s="83"/>
      <c r="K545" s="84">
        <f t="shared" si="135"/>
        <v>41</v>
      </c>
      <c r="L545" s="85">
        <f t="shared" si="135"/>
        <v>1.21E-2</v>
      </c>
      <c r="M545" s="84"/>
      <c r="N545" s="85"/>
      <c r="O545" s="84"/>
      <c r="P545" s="85"/>
      <c r="Q545" s="84"/>
      <c r="R545" s="85"/>
      <c r="S545" s="84"/>
      <c r="T545" s="86"/>
      <c r="V545" s="59" t="s">
        <v>70</v>
      </c>
      <c r="W545" s="59">
        <v>3</v>
      </c>
      <c r="X545" s="60">
        <v>1.49E-2</v>
      </c>
      <c r="Y545" s="59">
        <v>0</v>
      </c>
      <c r="Z545" s="60">
        <v>0</v>
      </c>
      <c r="AA545" s="59">
        <v>0</v>
      </c>
      <c r="AB545" s="60">
        <v>0</v>
      </c>
      <c r="AC545" s="59">
        <v>0</v>
      </c>
      <c r="AD545" s="60">
        <v>0</v>
      </c>
      <c r="AE545" s="59">
        <v>41</v>
      </c>
      <c r="AF545" s="60">
        <v>1.21E-2</v>
      </c>
      <c r="AG545" s="59">
        <v>0</v>
      </c>
      <c r="AH545" s="60">
        <v>0</v>
      </c>
      <c r="AI545" s="59">
        <v>0</v>
      </c>
      <c r="AJ545" s="60">
        <v>0</v>
      </c>
      <c r="AK545" s="59">
        <v>0</v>
      </c>
      <c r="AL545" s="60">
        <v>0</v>
      </c>
      <c r="AM545" s="59">
        <v>0</v>
      </c>
      <c r="AN545" s="60">
        <v>0</v>
      </c>
    </row>
    <row r="546" spans="1:40" ht="18.75">
      <c r="A546" s="140" t="s">
        <v>203</v>
      </c>
      <c r="B546" s="141"/>
      <c r="C546" s="87">
        <f t="shared" si="134"/>
        <v>202</v>
      </c>
      <c r="D546" s="88">
        <f t="shared" si="134"/>
        <v>1</v>
      </c>
      <c r="E546" s="87"/>
      <c r="F546" s="88"/>
      <c r="G546" s="87"/>
      <c r="H546" s="88"/>
      <c r="I546" s="87"/>
      <c r="J546" s="88"/>
      <c r="K546" s="89">
        <f t="shared" si="135"/>
        <v>3394</v>
      </c>
      <c r="L546" s="90">
        <f t="shared" si="135"/>
        <v>1</v>
      </c>
      <c r="M546" s="89"/>
      <c r="N546" s="90"/>
      <c r="O546" s="89"/>
      <c r="P546" s="90"/>
      <c r="Q546" s="89"/>
      <c r="R546" s="90"/>
      <c r="S546" s="89"/>
      <c r="T546" s="91"/>
      <c r="V546" s="59" t="s">
        <v>204</v>
      </c>
      <c r="W546" s="59">
        <v>202</v>
      </c>
      <c r="X546" s="60">
        <v>1</v>
      </c>
      <c r="Y546" s="59">
        <v>0</v>
      </c>
      <c r="Z546" s="60">
        <v>0</v>
      </c>
      <c r="AA546" s="59">
        <v>0</v>
      </c>
      <c r="AB546" s="60">
        <v>0</v>
      </c>
      <c r="AC546" s="59">
        <v>0</v>
      </c>
      <c r="AD546" s="60">
        <v>0</v>
      </c>
      <c r="AE546" s="59">
        <v>3394</v>
      </c>
      <c r="AF546" s="60">
        <v>1</v>
      </c>
      <c r="AG546" s="59">
        <v>0</v>
      </c>
      <c r="AH546" s="60">
        <v>0</v>
      </c>
      <c r="AI546" s="59">
        <v>0</v>
      </c>
      <c r="AJ546" s="60">
        <v>0</v>
      </c>
      <c r="AK546" s="59">
        <v>0</v>
      </c>
      <c r="AL546" s="60">
        <v>0</v>
      </c>
      <c r="AM546" s="59">
        <v>0</v>
      </c>
      <c r="AN546" s="60">
        <v>0</v>
      </c>
    </row>
    <row r="547" spans="1:40" ht="18.75">
      <c r="A547" s="61"/>
      <c r="C547" s="94"/>
      <c r="D547" s="95"/>
      <c r="E547" s="94"/>
      <c r="F547" s="95"/>
      <c r="G547" s="94"/>
      <c r="H547" s="95"/>
      <c r="I547" s="94"/>
      <c r="J547" s="95"/>
      <c r="K547" s="96"/>
      <c r="L547" s="97"/>
      <c r="M547" s="96"/>
      <c r="N547" s="97"/>
      <c r="O547" s="96"/>
      <c r="P547" s="97"/>
      <c r="Q547" s="96"/>
      <c r="R547" s="97"/>
      <c r="S547" s="96"/>
      <c r="T547" s="98"/>
      <c r="V547" s="59"/>
    </row>
    <row r="548" spans="1:40" ht="24.95" customHeight="1">
      <c r="A548" s="99" t="s">
        <v>314</v>
      </c>
      <c r="B548" s="124"/>
      <c r="C548" s="125"/>
      <c r="D548" s="126"/>
      <c r="E548" s="125"/>
      <c r="F548" s="126"/>
      <c r="G548" s="125"/>
      <c r="H548" s="126"/>
      <c r="I548" s="125"/>
      <c r="J548" s="126"/>
      <c r="K548" s="125"/>
      <c r="L548" s="126"/>
      <c r="M548" s="125"/>
      <c r="N548" s="126"/>
      <c r="O548" s="125"/>
      <c r="P548" s="126"/>
      <c r="Q548" s="125"/>
      <c r="R548" s="126"/>
      <c r="S548" s="125"/>
      <c r="T548" s="127"/>
      <c r="V548" s="58" t="s">
        <v>315</v>
      </c>
      <c r="W548" s="58"/>
      <c r="X548" s="58"/>
      <c r="Y548" s="58"/>
      <c r="Z548" s="58"/>
      <c r="AA548" s="58"/>
      <c r="AB548" s="58"/>
      <c r="AC548" s="58"/>
      <c r="AD548" s="58"/>
      <c r="AE548" s="58"/>
      <c r="AF548" s="58"/>
      <c r="AG548" s="58"/>
      <c r="AH548" s="58"/>
      <c r="AI548" s="58"/>
      <c r="AJ548" s="58"/>
      <c r="AK548" s="58"/>
      <c r="AL548" s="58"/>
      <c r="AM548" s="58"/>
      <c r="AN548" s="58"/>
    </row>
    <row r="549" spans="1:40" ht="18.75">
      <c r="A549" s="146" t="s">
        <v>316</v>
      </c>
      <c r="B549" s="147"/>
      <c r="C549" s="77">
        <f t="shared" ref="C549:D554" si="136">W549</f>
        <v>0</v>
      </c>
      <c r="D549" s="78">
        <f t="shared" si="136"/>
        <v>0</v>
      </c>
      <c r="E549" s="77"/>
      <c r="F549" s="78"/>
      <c r="G549" s="77"/>
      <c r="H549" s="78"/>
      <c r="I549" s="77"/>
      <c r="J549" s="78"/>
      <c r="K549" s="79">
        <f t="shared" ref="K549:L554" si="137">AE549</f>
        <v>102</v>
      </c>
      <c r="L549" s="80">
        <f t="shared" si="137"/>
        <v>0.44540000000000002</v>
      </c>
      <c r="M549" s="79"/>
      <c r="N549" s="80"/>
      <c r="O549" s="79"/>
      <c r="P549" s="80"/>
      <c r="Q549" s="79"/>
      <c r="R549" s="80"/>
      <c r="S549" s="79"/>
      <c r="T549" s="81"/>
      <c r="V549" s="59" t="s">
        <v>316</v>
      </c>
      <c r="W549" s="59">
        <v>0</v>
      </c>
      <c r="X549" s="60">
        <v>0</v>
      </c>
      <c r="Y549" s="59">
        <v>0</v>
      </c>
      <c r="Z549" s="60">
        <v>0</v>
      </c>
      <c r="AA549" s="59">
        <v>0</v>
      </c>
      <c r="AB549" s="60">
        <v>0</v>
      </c>
      <c r="AC549" s="59">
        <v>0</v>
      </c>
      <c r="AD549" s="60">
        <v>0</v>
      </c>
      <c r="AE549" s="59">
        <v>102</v>
      </c>
      <c r="AF549" s="60">
        <v>0.44540000000000002</v>
      </c>
      <c r="AG549" s="59">
        <v>0</v>
      </c>
      <c r="AH549" s="60">
        <v>0</v>
      </c>
      <c r="AI549" s="59">
        <v>0</v>
      </c>
      <c r="AJ549" s="60">
        <v>0</v>
      </c>
      <c r="AK549" s="59">
        <v>0</v>
      </c>
      <c r="AL549" s="60">
        <v>0</v>
      </c>
      <c r="AM549" s="59">
        <v>0</v>
      </c>
      <c r="AN549" s="60">
        <v>0</v>
      </c>
    </row>
    <row r="550" spans="1:40" ht="18.75">
      <c r="A550" s="138" t="s">
        <v>317</v>
      </c>
      <c r="B550" s="139"/>
      <c r="C550" s="82">
        <f t="shared" si="136"/>
        <v>0</v>
      </c>
      <c r="D550" s="83">
        <f t="shared" si="136"/>
        <v>0</v>
      </c>
      <c r="E550" s="82"/>
      <c r="F550" s="83"/>
      <c r="G550" s="82"/>
      <c r="H550" s="83"/>
      <c r="I550" s="82"/>
      <c r="J550" s="83"/>
      <c r="K550" s="84">
        <f t="shared" si="137"/>
        <v>47</v>
      </c>
      <c r="L550" s="85">
        <f t="shared" si="137"/>
        <v>0.20519999999999999</v>
      </c>
      <c r="M550" s="84"/>
      <c r="N550" s="85"/>
      <c r="O550" s="84"/>
      <c r="P550" s="85"/>
      <c r="Q550" s="84"/>
      <c r="R550" s="85"/>
      <c r="S550" s="84"/>
      <c r="T550" s="86"/>
      <c r="V550" s="59" t="s">
        <v>318</v>
      </c>
      <c r="W550" s="59">
        <v>0</v>
      </c>
      <c r="X550" s="60">
        <v>0</v>
      </c>
      <c r="Y550" s="59">
        <v>0</v>
      </c>
      <c r="Z550" s="60">
        <v>0</v>
      </c>
      <c r="AA550" s="59">
        <v>0</v>
      </c>
      <c r="AB550" s="60">
        <v>0</v>
      </c>
      <c r="AC550" s="59">
        <v>0</v>
      </c>
      <c r="AD550" s="60">
        <v>0</v>
      </c>
      <c r="AE550" s="59">
        <v>47</v>
      </c>
      <c r="AF550" s="60">
        <v>0.20519999999999999</v>
      </c>
      <c r="AG550" s="59">
        <v>0</v>
      </c>
      <c r="AH550" s="60">
        <v>0</v>
      </c>
      <c r="AI550" s="59">
        <v>0</v>
      </c>
      <c r="AJ550" s="60">
        <v>0</v>
      </c>
      <c r="AK550" s="59">
        <v>0</v>
      </c>
      <c r="AL550" s="60">
        <v>0</v>
      </c>
      <c r="AM550" s="59">
        <v>0</v>
      </c>
      <c r="AN550" s="60">
        <v>0</v>
      </c>
    </row>
    <row r="551" spans="1:40" ht="18.75">
      <c r="A551" s="138" t="s">
        <v>319</v>
      </c>
      <c r="B551" s="139"/>
      <c r="C551" s="82">
        <f t="shared" si="136"/>
        <v>0</v>
      </c>
      <c r="D551" s="83">
        <f t="shared" si="136"/>
        <v>0</v>
      </c>
      <c r="E551" s="82"/>
      <c r="F551" s="83"/>
      <c r="G551" s="82"/>
      <c r="H551" s="83"/>
      <c r="I551" s="82"/>
      <c r="J551" s="83"/>
      <c r="K551" s="84">
        <f t="shared" si="137"/>
        <v>34</v>
      </c>
      <c r="L551" s="85">
        <f t="shared" si="137"/>
        <v>0.14849999999999999</v>
      </c>
      <c r="M551" s="84"/>
      <c r="N551" s="85"/>
      <c r="O551" s="84"/>
      <c r="P551" s="85"/>
      <c r="Q551" s="84"/>
      <c r="R551" s="85"/>
      <c r="S551" s="84"/>
      <c r="T551" s="86"/>
      <c r="V551" s="59" t="s">
        <v>320</v>
      </c>
      <c r="W551" s="59">
        <v>0</v>
      </c>
      <c r="X551" s="60">
        <v>0</v>
      </c>
      <c r="Y551" s="59">
        <v>0</v>
      </c>
      <c r="Z551" s="60">
        <v>0</v>
      </c>
      <c r="AA551" s="59">
        <v>0</v>
      </c>
      <c r="AB551" s="60">
        <v>0</v>
      </c>
      <c r="AC551" s="59">
        <v>0</v>
      </c>
      <c r="AD551" s="60">
        <v>0</v>
      </c>
      <c r="AE551" s="59">
        <v>34</v>
      </c>
      <c r="AF551" s="60">
        <v>0.14849999999999999</v>
      </c>
      <c r="AG551" s="59">
        <v>0</v>
      </c>
      <c r="AH551" s="60">
        <v>0</v>
      </c>
      <c r="AI551" s="59">
        <v>0</v>
      </c>
      <c r="AJ551" s="60">
        <v>0</v>
      </c>
      <c r="AK551" s="59">
        <v>0</v>
      </c>
      <c r="AL551" s="60">
        <v>0</v>
      </c>
      <c r="AM551" s="59">
        <v>0</v>
      </c>
      <c r="AN551" s="60">
        <v>0</v>
      </c>
    </row>
    <row r="552" spans="1:40" ht="18.75">
      <c r="A552" s="138" t="s">
        <v>321</v>
      </c>
      <c r="B552" s="139"/>
      <c r="C552" s="82">
        <f t="shared" si="136"/>
        <v>0</v>
      </c>
      <c r="D552" s="83">
        <f t="shared" si="136"/>
        <v>0</v>
      </c>
      <c r="E552" s="82"/>
      <c r="F552" s="83"/>
      <c r="G552" s="82"/>
      <c r="H552" s="83"/>
      <c r="I552" s="82"/>
      <c r="J552" s="83"/>
      <c r="K552" s="84">
        <f t="shared" si="137"/>
        <v>35</v>
      </c>
      <c r="L552" s="85">
        <f t="shared" si="137"/>
        <v>0.15279999999999999</v>
      </c>
      <c r="M552" s="84"/>
      <c r="N552" s="85"/>
      <c r="O552" s="84"/>
      <c r="P552" s="85"/>
      <c r="Q552" s="84"/>
      <c r="R552" s="85"/>
      <c r="S552" s="84"/>
      <c r="T552" s="86"/>
      <c r="V552" s="59" t="s">
        <v>321</v>
      </c>
      <c r="W552" s="59">
        <v>0</v>
      </c>
      <c r="X552" s="60">
        <v>0</v>
      </c>
      <c r="Y552" s="59">
        <v>0</v>
      </c>
      <c r="Z552" s="60">
        <v>0</v>
      </c>
      <c r="AA552" s="59">
        <v>0</v>
      </c>
      <c r="AB552" s="60">
        <v>0</v>
      </c>
      <c r="AC552" s="59">
        <v>0</v>
      </c>
      <c r="AD552" s="60">
        <v>0</v>
      </c>
      <c r="AE552" s="59">
        <v>35</v>
      </c>
      <c r="AF552" s="60">
        <v>0.15279999999999999</v>
      </c>
      <c r="AG552" s="59">
        <v>0</v>
      </c>
      <c r="AH552" s="60">
        <v>0</v>
      </c>
      <c r="AI552" s="59">
        <v>0</v>
      </c>
      <c r="AJ552" s="60">
        <v>0</v>
      </c>
      <c r="AK552" s="59">
        <v>0</v>
      </c>
      <c r="AL552" s="60">
        <v>0</v>
      </c>
      <c r="AM552" s="59">
        <v>0</v>
      </c>
      <c r="AN552" s="60">
        <v>0</v>
      </c>
    </row>
    <row r="553" spans="1:40" ht="18.75">
      <c r="A553" s="138" t="s">
        <v>70</v>
      </c>
      <c r="B553" s="139"/>
      <c r="C553" s="82">
        <f t="shared" si="136"/>
        <v>0</v>
      </c>
      <c r="D553" s="83">
        <f t="shared" si="136"/>
        <v>0</v>
      </c>
      <c r="E553" s="82"/>
      <c r="F553" s="83"/>
      <c r="G553" s="82"/>
      <c r="H553" s="83"/>
      <c r="I553" s="82"/>
      <c r="J553" s="83"/>
      <c r="K553" s="84">
        <f t="shared" si="137"/>
        <v>11</v>
      </c>
      <c r="L553" s="85">
        <f t="shared" si="137"/>
        <v>4.8000000000000001E-2</v>
      </c>
      <c r="M553" s="84"/>
      <c r="N553" s="85"/>
      <c r="O553" s="84"/>
      <c r="P553" s="85"/>
      <c r="Q553" s="84"/>
      <c r="R553" s="85"/>
      <c r="S553" s="84"/>
      <c r="T553" s="86"/>
      <c r="V553" s="59" t="s">
        <v>70</v>
      </c>
      <c r="W553" s="59">
        <v>0</v>
      </c>
      <c r="X553" s="60">
        <v>0</v>
      </c>
      <c r="Y553" s="59">
        <v>0</v>
      </c>
      <c r="Z553" s="60">
        <v>0</v>
      </c>
      <c r="AA553" s="59">
        <v>0</v>
      </c>
      <c r="AB553" s="60">
        <v>0</v>
      </c>
      <c r="AC553" s="59">
        <v>0</v>
      </c>
      <c r="AD553" s="60">
        <v>0</v>
      </c>
      <c r="AE553" s="59">
        <v>11</v>
      </c>
      <c r="AF553" s="60">
        <v>4.8000000000000001E-2</v>
      </c>
      <c r="AG553" s="59">
        <v>0</v>
      </c>
      <c r="AH553" s="60">
        <v>0</v>
      </c>
      <c r="AI553" s="59">
        <v>0</v>
      </c>
      <c r="AJ553" s="60">
        <v>0</v>
      </c>
      <c r="AK553" s="59">
        <v>0</v>
      </c>
      <c r="AL553" s="60">
        <v>0</v>
      </c>
      <c r="AM553" s="59">
        <v>0</v>
      </c>
      <c r="AN553" s="60">
        <v>0</v>
      </c>
    </row>
    <row r="554" spans="1:40" ht="18.75">
      <c r="A554" s="140" t="s">
        <v>203</v>
      </c>
      <c r="B554" s="141"/>
      <c r="C554" s="87">
        <f t="shared" si="136"/>
        <v>0</v>
      </c>
      <c r="D554" s="88">
        <f t="shared" si="136"/>
        <v>0</v>
      </c>
      <c r="E554" s="87"/>
      <c r="F554" s="88"/>
      <c r="G554" s="87"/>
      <c r="H554" s="88"/>
      <c r="I554" s="87"/>
      <c r="J554" s="88"/>
      <c r="K554" s="89">
        <f t="shared" si="137"/>
        <v>229</v>
      </c>
      <c r="L554" s="90">
        <f t="shared" si="137"/>
        <v>1</v>
      </c>
      <c r="M554" s="89"/>
      <c r="N554" s="90"/>
      <c r="O554" s="89"/>
      <c r="P554" s="90"/>
      <c r="Q554" s="89"/>
      <c r="R554" s="90"/>
      <c r="S554" s="89"/>
      <c r="T554" s="91"/>
      <c r="V554" s="59" t="s">
        <v>204</v>
      </c>
      <c r="W554" s="59">
        <v>0</v>
      </c>
      <c r="X554" s="60">
        <v>0</v>
      </c>
      <c r="Y554" s="59">
        <v>0</v>
      </c>
      <c r="Z554" s="60">
        <v>0</v>
      </c>
      <c r="AA554" s="59">
        <v>0</v>
      </c>
      <c r="AB554" s="60">
        <v>0</v>
      </c>
      <c r="AC554" s="59">
        <v>0</v>
      </c>
      <c r="AD554" s="60">
        <v>0</v>
      </c>
      <c r="AE554" s="59">
        <v>229</v>
      </c>
      <c r="AF554" s="60">
        <v>1</v>
      </c>
      <c r="AG554" s="59">
        <v>0</v>
      </c>
      <c r="AH554" s="60">
        <v>0</v>
      </c>
      <c r="AI554" s="59">
        <v>0</v>
      </c>
      <c r="AJ554" s="60">
        <v>0</v>
      </c>
      <c r="AK554" s="59">
        <v>0</v>
      </c>
      <c r="AL554" s="60">
        <v>0</v>
      </c>
      <c r="AM554" s="59">
        <v>0</v>
      </c>
      <c r="AN554" s="60">
        <v>0</v>
      </c>
    </row>
    <row r="555" spans="1:40" ht="18.75">
      <c r="A555" s="61"/>
      <c r="C555" s="94"/>
      <c r="D555" s="95"/>
      <c r="E555" s="94"/>
      <c r="F555" s="95"/>
      <c r="G555" s="94"/>
      <c r="H555" s="95"/>
      <c r="I555" s="94"/>
      <c r="J555" s="95"/>
      <c r="K555" s="96"/>
      <c r="L555" s="97"/>
      <c r="M555" s="96"/>
      <c r="N555" s="97"/>
      <c r="O555" s="96"/>
      <c r="P555" s="97"/>
      <c r="Q555" s="96"/>
      <c r="R555" s="97"/>
      <c r="S555" s="96"/>
      <c r="T555" s="98"/>
      <c r="V555" s="59"/>
    </row>
    <row r="556" spans="1:40" ht="24.95" customHeight="1">
      <c r="A556" s="99" t="s">
        <v>322</v>
      </c>
      <c r="B556" s="124"/>
      <c r="C556" s="125"/>
      <c r="D556" s="126"/>
      <c r="E556" s="125"/>
      <c r="F556" s="126"/>
      <c r="G556" s="125"/>
      <c r="H556" s="126"/>
      <c r="I556" s="125"/>
      <c r="J556" s="126"/>
      <c r="K556" s="125"/>
      <c r="L556" s="126"/>
      <c r="M556" s="125"/>
      <c r="N556" s="126"/>
      <c r="O556" s="125"/>
      <c r="P556" s="126"/>
      <c r="Q556" s="125"/>
      <c r="R556" s="126"/>
      <c r="S556" s="125"/>
      <c r="T556" s="127"/>
      <c r="V556" s="58" t="s">
        <v>323</v>
      </c>
      <c r="W556" s="58"/>
      <c r="X556" s="58"/>
      <c r="Y556" s="58"/>
      <c r="Z556" s="58"/>
      <c r="AA556" s="58"/>
      <c r="AB556" s="58"/>
      <c r="AC556" s="58"/>
      <c r="AD556" s="58"/>
      <c r="AE556" s="58"/>
      <c r="AF556" s="58"/>
      <c r="AG556" s="58"/>
      <c r="AH556" s="58"/>
      <c r="AI556" s="58"/>
      <c r="AJ556" s="58"/>
      <c r="AK556" s="58"/>
      <c r="AL556" s="58"/>
      <c r="AM556" s="58"/>
      <c r="AN556" s="58"/>
    </row>
    <row r="557" spans="1:40" ht="18.75">
      <c r="A557" s="146" t="s">
        <v>324</v>
      </c>
      <c r="B557" s="147"/>
      <c r="C557" s="77">
        <f t="shared" ref="C557:D560" si="138">W557</f>
        <v>0</v>
      </c>
      <c r="D557" s="78">
        <f t="shared" si="138"/>
        <v>0</v>
      </c>
      <c r="E557" s="77"/>
      <c r="F557" s="78"/>
      <c r="G557" s="77"/>
      <c r="H557" s="78"/>
      <c r="I557" s="77"/>
      <c r="J557" s="78"/>
      <c r="K557" s="79">
        <f t="shared" ref="K557:L560" si="139">AE557</f>
        <v>56</v>
      </c>
      <c r="L557" s="80">
        <f t="shared" si="139"/>
        <v>0.24560000000000001</v>
      </c>
      <c r="M557" s="79"/>
      <c r="N557" s="80"/>
      <c r="O557" s="79"/>
      <c r="P557" s="80"/>
      <c r="Q557" s="79"/>
      <c r="R557" s="80"/>
      <c r="S557" s="79"/>
      <c r="T557" s="81"/>
      <c r="V557" s="59" t="s">
        <v>324</v>
      </c>
      <c r="W557" s="59">
        <v>0</v>
      </c>
      <c r="X557" s="60">
        <v>0</v>
      </c>
      <c r="Y557" s="59">
        <v>0</v>
      </c>
      <c r="Z557" s="60">
        <v>0</v>
      </c>
      <c r="AA557" s="59">
        <v>0</v>
      </c>
      <c r="AB557" s="60">
        <v>0</v>
      </c>
      <c r="AC557" s="59">
        <v>0</v>
      </c>
      <c r="AD557" s="60">
        <v>0</v>
      </c>
      <c r="AE557" s="59">
        <v>56</v>
      </c>
      <c r="AF557" s="60">
        <v>0.24560000000000001</v>
      </c>
      <c r="AG557" s="59">
        <v>0</v>
      </c>
      <c r="AH557" s="60">
        <v>0</v>
      </c>
      <c r="AI557" s="59">
        <v>0</v>
      </c>
      <c r="AJ557" s="60">
        <v>0</v>
      </c>
      <c r="AK557" s="59">
        <v>0</v>
      </c>
      <c r="AL557" s="60">
        <v>0</v>
      </c>
      <c r="AM557" s="59">
        <v>0</v>
      </c>
      <c r="AN557" s="60">
        <v>0</v>
      </c>
    </row>
    <row r="558" spans="1:40" ht="18.75">
      <c r="A558" s="138" t="s">
        <v>325</v>
      </c>
      <c r="B558" s="139"/>
      <c r="C558" s="82">
        <f t="shared" si="138"/>
        <v>0</v>
      </c>
      <c r="D558" s="83">
        <f t="shared" si="138"/>
        <v>0</v>
      </c>
      <c r="E558" s="82"/>
      <c r="F558" s="83"/>
      <c r="G558" s="82"/>
      <c r="H558" s="83"/>
      <c r="I558" s="82"/>
      <c r="J558" s="83"/>
      <c r="K558" s="84">
        <f t="shared" si="139"/>
        <v>159</v>
      </c>
      <c r="L558" s="85">
        <f t="shared" si="139"/>
        <v>0.69740000000000002</v>
      </c>
      <c r="M558" s="84"/>
      <c r="N558" s="85"/>
      <c r="O558" s="84"/>
      <c r="P558" s="85"/>
      <c r="Q558" s="84"/>
      <c r="R558" s="85"/>
      <c r="S558" s="84"/>
      <c r="T558" s="86"/>
      <c r="V558" s="59" t="s">
        <v>325</v>
      </c>
      <c r="W558" s="59">
        <v>0</v>
      </c>
      <c r="X558" s="60">
        <v>0</v>
      </c>
      <c r="Y558" s="59">
        <v>0</v>
      </c>
      <c r="Z558" s="60">
        <v>0</v>
      </c>
      <c r="AA558" s="59">
        <v>0</v>
      </c>
      <c r="AB558" s="60">
        <v>0</v>
      </c>
      <c r="AC558" s="59">
        <v>0</v>
      </c>
      <c r="AD558" s="60">
        <v>0</v>
      </c>
      <c r="AE558" s="59">
        <v>159</v>
      </c>
      <c r="AF558" s="60">
        <v>0.69740000000000002</v>
      </c>
      <c r="AG558" s="59">
        <v>0</v>
      </c>
      <c r="AH558" s="60">
        <v>0</v>
      </c>
      <c r="AI558" s="59">
        <v>0</v>
      </c>
      <c r="AJ558" s="60">
        <v>0</v>
      </c>
      <c r="AK558" s="59">
        <v>0</v>
      </c>
      <c r="AL558" s="60">
        <v>0</v>
      </c>
      <c r="AM558" s="59">
        <v>0</v>
      </c>
      <c r="AN558" s="60">
        <v>0</v>
      </c>
    </row>
    <row r="559" spans="1:40" ht="18.75">
      <c r="A559" s="138" t="s">
        <v>284</v>
      </c>
      <c r="B559" s="139"/>
      <c r="C559" s="82">
        <f t="shared" si="138"/>
        <v>0</v>
      </c>
      <c r="D559" s="83">
        <f t="shared" si="138"/>
        <v>0</v>
      </c>
      <c r="E559" s="82"/>
      <c r="F559" s="83"/>
      <c r="G559" s="82"/>
      <c r="H559" s="83"/>
      <c r="I559" s="82"/>
      <c r="J559" s="83"/>
      <c r="K559" s="84">
        <f t="shared" si="139"/>
        <v>13</v>
      </c>
      <c r="L559" s="85">
        <f t="shared" si="139"/>
        <v>5.7000000000000002E-2</v>
      </c>
      <c r="M559" s="84"/>
      <c r="N559" s="85"/>
      <c r="O559" s="84"/>
      <c r="P559" s="85"/>
      <c r="Q559" s="84"/>
      <c r="R559" s="85"/>
      <c r="S559" s="84"/>
      <c r="T559" s="86"/>
      <c r="V559" s="59" t="s">
        <v>70</v>
      </c>
      <c r="W559" s="59">
        <v>0</v>
      </c>
      <c r="X559" s="60">
        <v>0</v>
      </c>
      <c r="Y559" s="59">
        <v>0</v>
      </c>
      <c r="Z559" s="60">
        <v>0</v>
      </c>
      <c r="AA559" s="59">
        <v>0</v>
      </c>
      <c r="AB559" s="60">
        <v>0</v>
      </c>
      <c r="AC559" s="59">
        <v>0</v>
      </c>
      <c r="AD559" s="60">
        <v>0</v>
      </c>
      <c r="AE559" s="59">
        <v>13</v>
      </c>
      <c r="AF559" s="60">
        <v>5.7000000000000002E-2</v>
      </c>
      <c r="AG559" s="59">
        <v>0</v>
      </c>
      <c r="AH559" s="60">
        <v>0</v>
      </c>
      <c r="AI559" s="59">
        <v>0</v>
      </c>
      <c r="AJ559" s="60">
        <v>0</v>
      </c>
      <c r="AK559" s="59">
        <v>0</v>
      </c>
      <c r="AL559" s="60">
        <v>0</v>
      </c>
      <c r="AM559" s="59">
        <v>0</v>
      </c>
      <c r="AN559" s="60">
        <v>0</v>
      </c>
    </row>
    <row r="560" spans="1:40" ht="18.75">
      <c r="A560" s="140" t="s">
        <v>203</v>
      </c>
      <c r="B560" s="141"/>
      <c r="C560" s="87">
        <f t="shared" si="138"/>
        <v>0</v>
      </c>
      <c r="D560" s="88">
        <f t="shared" si="138"/>
        <v>0</v>
      </c>
      <c r="E560" s="87"/>
      <c r="F560" s="88"/>
      <c r="G560" s="87"/>
      <c r="H560" s="88"/>
      <c r="I560" s="87"/>
      <c r="J560" s="88"/>
      <c r="K560" s="89">
        <f t="shared" si="139"/>
        <v>228</v>
      </c>
      <c r="L560" s="90">
        <f t="shared" si="139"/>
        <v>1</v>
      </c>
      <c r="M560" s="89"/>
      <c r="N560" s="90"/>
      <c r="O560" s="89"/>
      <c r="P560" s="90"/>
      <c r="Q560" s="89"/>
      <c r="R560" s="90"/>
      <c r="S560" s="89"/>
      <c r="T560" s="91"/>
      <c r="V560" s="59" t="s">
        <v>204</v>
      </c>
      <c r="W560" s="59">
        <v>0</v>
      </c>
      <c r="X560" s="60">
        <v>0</v>
      </c>
      <c r="Y560" s="59">
        <v>0</v>
      </c>
      <c r="Z560" s="60">
        <v>0</v>
      </c>
      <c r="AA560" s="59">
        <v>0</v>
      </c>
      <c r="AB560" s="60">
        <v>0</v>
      </c>
      <c r="AC560" s="59">
        <v>0</v>
      </c>
      <c r="AD560" s="60">
        <v>0</v>
      </c>
      <c r="AE560" s="59">
        <v>228</v>
      </c>
      <c r="AF560" s="60">
        <v>1</v>
      </c>
      <c r="AG560" s="59">
        <v>0</v>
      </c>
      <c r="AH560" s="60">
        <v>0</v>
      </c>
      <c r="AI560" s="59">
        <v>0</v>
      </c>
      <c r="AJ560" s="60">
        <v>0</v>
      </c>
      <c r="AK560" s="59">
        <v>0</v>
      </c>
      <c r="AL560" s="60">
        <v>0</v>
      </c>
      <c r="AM560" s="59">
        <v>0</v>
      </c>
      <c r="AN560" s="60">
        <v>0</v>
      </c>
    </row>
    <row r="561" spans="1:40" ht="18.75">
      <c r="A561" s="61"/>
      <c r="C561" s="94"/>
      <c r="D561" s="95"/>
      <c r="E561" s="94"/>
      <c r="F561" s="95"/>
      <c r="G561" s="94"/>
      <c r="H561" s="95"/>
      <c r="I561" s="94"/>
      <c r="J561" s="95"/>
      <c r="K561" s="96"/>
      <c r="L561" s="97"/>
      <c r="M561" s="96"/>
      <c r="N561" s="97"/>
      <c r="O561" s="96"/>
      <c r="P561" s="97"/>
      <c r="Q561" s="96"/>
      <c r="R561" s="97"/>
      <c r="S561" s="96"/>
      <c r="T561" s="98"/>
      <c r="V561" s="59"/>
    </row>
    <row r="562" spans="1:40" ht="24.95" customHeight="1">
      <c r="A562" s="99" t="s">
        <v>326</v>
      </c>
      <c r="B562" s="124"/>
      <c r="C562" s="125"/>
      <c r="D562" s="126"/>
      <c r="E562" s="125"/>
      <c r="F562" s="126"/>
      <c r="G562" s="125"/>
      <c r="H562" s="126"/>
      <c r="I562" s="125"/>
      <c r="J562" s="126"/>
      <c r="K562" s="125"/>
      <c r="L562" s="126"/>
      <c r="M562" s="125"/>
      <c r="N562" s="126"/>
      <c r="O562" s="125"/>
      <c r="P562" s="126"/>
      <c r="Q562" s="125"/>
      <c r="R562" s="126"/>
      <c r="S562" s="125"/>
      <c r="T562" s="127"/>
      <c r="V562" s="58" t="s">
        <v>327</v>
      </c>
      <c r="W562" s="58"/>
      <c r="X562" s="58"/>
      <c r="Y562" s="58"/>
      <c r="Z562" s="58"/>
      <c r="AA562" s="58"/>
      <c r="AB562" s="58"/>
      <c r="AC562" s="58"/>
      <c r="AD562" s="58"/>
      <c r="AE562" s="58"/>
      <c r="AF562" s="58"/>
      <c r="AG562" s="58"/>
      <c r="AH562" s="58"/>
      <c r="AI562" s="58"/>
      <c r="AJ562" s="58"/>
      <c r="AK562" s="58"/>
      <c r="AL562" s="58"/>
      <c r="AM562" s="58"/>
      <c r="AN562" s="58"/>
    </row>
    <row r="563" spans="1:40" ht="18.75">
      <c r="A563" s="146" t="s">
        <v>328</v>
      </c>
      <c r="B563" s="147"/>
      <c r="C563" s="77">
        <f t="shared" ref="C563:D569" si="140">W563</f>
        <v>0</v>
      </c>
      <c r="D563" s="78">
        <f t="shared" si="140"/>
        <v>0</v>
      </c>
      <c r="E563" s="77"/>
      <c r="F563" s="78"/>
      <c r="G563" s="77"/>
      <c r="H563" s="78"/>
      <c r="I563" s="77"/>
      <c r="J563" s="78"/>
      <c r="K563" s="79">
        <f t="shared" ref="K563:L569" si="141">AE563</f>
        <v>47</v>
      </c>
      <c r="L563" s="80">
        <f t="shared" si="141"/>
        <v>0.20430000000000001</v>
      </c>
      <c r="M563" s="79"/>
      <c r="N563" s="80"/>
      <c r="O563" s="79"/>
      <c r="P563" s="80"/>
      <c r="Q563" s="79"/>
      <c r="R563" s="80"/>
      <c r="S563" s="79"/>
      <c r="T563" s="81"/>
      <c r="V563" s="59" t="s">
        <v>328</v>
      </c>
      <c r="W563" s="59">
        <v>0</v>
      </c>
      <c r="X563" s="60">
        <v>0</v>
      </c>
      <c r="Y563" s="59">
        <v>0</v>
      </c>
      <c r="Z563" s="60">
        <v>0</v>
      </c>
      <c r="AA563" s="59">
        <v>0</v>
      </c>
      <c r="AB563" s="60">
        <v>0</v>
      </c>
      <c r="AC563" s="59">
        <v>0</v>
      </c>
      <c r="AD563" s="60">
        <v>0</v>
      </c>
      <c r="AE563" s="59">
        <v>47</v>
      </c>
      <c r="AF563" s="60">
        <v>0.20430000000000001</v>
      </c>
      <c r="AG563" s="59">
        <v>0</v>
      </c>
      <c r="AH563" s="60">
        <v>0</v>
      </c>
      <c r="AI563" s="59">
        <v>0</v>
      </c>
      <c r="AJ563" s="60">
        <v>0</v>
      </c>
      <c r="AK563" s="59">
        <v>0</v>
      </c>
      <c r="AL563" s="60">
        <v>0</v>
      </c>
      <c r="AM563" s="59">
        <v>0</v>
      </c>
      <c r="AN563" s="60">
        <v>0</v>
      </c>
    </row>
    <row r="564" spans="1:40" ht="18.75">
      <c r="A564" s="138" t="s">
        <v>329</v>
      </c>
      <c r="B564" s="139"/>
      <c r="C564" s="82">
        <f t="shared" si="140"/>
        <v>0</v>
      </c>
      <c r="D564" s="83">
        <f t="shared" si="140"/>
        <v>0</v>
      </c>
      <c r="E564" s="82"/>
      <c r="F564" s="83"/>
      <c r="G564" s="82"/>
      <c r="H564" s="83"/>
      <c r="I564" s="82"/>
      <c r="J564" s="83"/>
      <c r="K564" s="84">
        <f t="shared" si="141"/>
        <v>40</v>
      </c>
      <c r="L564" s="85">
        <f t="shared" si="141"/>
        <v>0.1739</v>
      </c>
      <c r="M564" s="84"/>
      <c r="N564" s="85"/>
      <c r="O564" s="84"/>
      <c r="P564" s="85"/>
      <c r="Q564" s="84"/>
      <c r="R564" s="85"/>
      <c r="S564" s="84"/>
      <c r="T564" s="86"/>
      <c r="V564" s="59" t="s">
        <v>329</v>
      </c>
      <c r="W564" s="59">
        <v>0</v>
      </c>
      <c r="X564" s="60">
        <v>0</v>
      </c>
      <c r="Y564" s="59">
        <v>0</v>
      </c>
      <c r="Z564" s="60">
        <v>0</v>
      </c>
      <c r="AA564" s="59">
        <v>0</v>
      </c>
      <c r="AB564" s="60">
        <v>0</v>
      </c>
      <c r="AC564" s="59">
        <v>0</v>
      </c>
      <c r="AD564" s="60">
        <v>0</v>
      </c>
      <c r="AE564" s="59">
        <v>40</v>
      </c>
      <c r="AF564" s="60">
        <v>0.1739</v>
      </c>
      <c r="AG564" s="59">
        <v>0</v>
      </c>
      <c r="AH564" s="60">
        <v>0</v>
      </c>
      <c r="AI564" s="59">
        <v>0</v>
      </c>
      <c r="AJ564" s="60">
        <v>0</v>
      </c>
      <c r="AK564" s="59">
        <v>0</v>
      </c>
      <c r="AL564" s="60">
        <v>0</v>
      </c>
      <c r="AM564" s="59">
        <v>0</v>
      </c>
      <c r="AN564" s="60">
        <v>0</v>
      </c>
    </row>
    <row r="565" spans="1:40" ht="18.75">
      <c r="A565" s="138" t="s">
        <v>330</v>
      </c>
      <c r="B565" s="139"/>
      <c r="C565" s="82">
        <f t="shared" si="140"/>
        <v>0</v>
      </c>
      <c r="D565" s="83">
        <f t="shared" si="140"/>
        <v>0</v>
      </c>
      <c r="E565" s="82"/>
      <c r="F565" s="83"/>
      <c r="G565" s="82"/>
      <c r="H565" s="83"/>
      <c r="I565" s="82"/>
      <c r="J565" s="83"/>
      <c r="K565" s="84">
        <f t="shared" si="141"/>
        <v>63</v>
      </c>
      <c r="L565" s="85">
        <f t="shared" si="141"/>
        <v>0.27389999999999998</v>
      </c>
      <c r="M565" s="84"/>
      <c r="N565" s="85"/>
      <c r="O565" s="84"/>
      <c r="P565" s="85"/>
      <c r="Q565" s="84"/>
      <c r="R565" s="85"/>
      <c r="S565" s="84"/>
      <c r="T565" s="86"/>
      <c r="V565" s="59" t="s">
        <v>330</v>
      </c>
      <c r="W565" s="59">
        <v>0</v>
      </c>
      <c r="X565" s="60">
        <v>0</v>
      </c>
      <c r="Y565" s="59">
        <v>0</v>
      </c>
      <c r="Z565" s="60">
        <v>0</v>
      </c>
      <c r="AA565" s="59">
        <v>0</v>
      </c>
      <c r="AB565" s="60">
        <v>0</v>
      </c>
      <c r="AC565" s="59">
        <v>0</v>
      </c>
      <c r="AD565" s="60">
        <v>0</v>
      </c>
      <c r="AE565" s="59">
        <v>63</v>
      </c>
      <c r="AF565" s="60">
        <v>0.27389999999999998</v>
      </c>
      <c r="AG565" s="59">
        <v>0</v>
      </c>
      <c r="AH565" s="60">
        <v>0</v>
      </c>
      <c r="AI565" s="59">
        <v>0</v>
      </c>
      <c r="AJ565" s="60">
        <v>0</v>
      </c>
      <c r="AK565" s="59">
        <v>0</v>
      </c>
      <c r="AL565" s="60">
        <v>0</v>
      </c>
      <c r="AM565" s="59">
        <v>0</v>
      </c>
      <c r="AN565" s="60">
        <v>0</v>
      </c>
    </row>
    <row r="566" spans="1:40" ht="18.75">
      <c r="A566" s="138" t="s">
        <v>331</v>
      </c>
      <c r="B566" s="139"/>
      <c r="C566" s="82">
        <f t="shared" si="140"/>
        <v>0</v>
      </c>
      <c r="D566" s="83">
        <f t="shared" si="140"/>
        <v>0</v>
      </c>
      <c r="E566" s="82"/>
      <c r="F566" s="83"/>
      <c r="G566" s="82"/>
      <c r="H566" s="83"/>
      <c r="I566" s="82"/>
      <c r="J566" s="83"/>
      <c r="K566" s="84">
        <f t="shared" si="141"/>
        <v>39</v>
      </c>
      <c r="L566" s="85">
        <f t="shared" si="141"/>
        <v>0.1696</v>
      </c>
      <c r="M566" s="84"/>
      <c r="N566" s="85"/>
      <c r="O566" s="84"/>
      <c r="P566" s="85"/>
      <c r="Q566" s="84"/>
      <c r="R566" s="85"/>
      <c r="S566" s="84"/>
      <c r="T566" s="86"/>
      <c r="V566" s="59" t="s">
        <v>331</v>
      </c>
      <c r="W566" s="59">
        <v>0</v>
      </c>
      <c r="X566" s="60">
        <v>0</v>
      </c>
      <c r="Y566" s="59">
        <v>0</v>
      </c>
      <c r="Z566" s="60">
        <v>0</v>
      </c>
      <c r="AA566" s="59">
        <v>0</v>
      </c>
      <c r="AB566" s="60">
        <v>0</v>
      </c>
      <c r="AC566" s="59">
        <v>0</v>
      </c>
      <c r="AD566" s="60">
        <v>0</v>
      </c>
      <c r="AE566" s="59">
        <v>39</v>
      </c>
      <c r="AF566" s="60">
        <v>0.1696</v>
      </c>
      <c r="AG566" s="59">
        <v>0</v>
      </c>
      <c r="AH566" s="60">
        <v>0</v>
      </c>
      <c r="AI566" s="59">
        <v>0</v>
      </c>
      <c r="AJ566" s="60">
        <v>0</v>
      </c>
      <c r="AK566" s="59">
        <v>0</v>
      </c>
      <c r="AL566" s="60">
        <v>0</v>
      </c>
      <c r="AM566" s="59">
        <v>0</v>
      </c>
      <c r="AN566" s="60">
        <v>0</v>
      </c>
    </row>
    <row r="567" spans="1:40" ht="18.75">
      <c r="A567" s="138" t="s">
        <v>332</v>
      </c>
      <c r="B567" s="139"/>
      <c r="C567" s="82">
        <f t="shared" si="140"/>
        <v>0</v>
      </c>
      <c r="D567" s="83">
        <f t="shared" si="140"/>
        <v>0</v>
      </c>
      <c r="E567" s="82"/>
      <c r="F567" s="83"/>
      <c r="G567" s="82"/>
      <c r="H567" s="83"/>
      <c r="I567" s="82"/>
      <c r="J567" s="83"/>
      <c r="K567" s="84">
        <f t="shared" si="141"/>
        <v>29</v>
      </c>
      <c r="L567" s="85">
        <f t="shared" si="141"/>
        <v>0.12609999999999999</v>
      </c>
      <c r="M567" s="84"/>
      <c r="N567" s="85"/>
      <c r="O567" s="84"/>
      <c r="P567" s="85"/>
      <c r="Q567" s="84"/>
      <c r="R567" s="85"/>
      <c r="S567" s="84"/>
      <c r="T567" s="86"/>
      <c r="V567" s="59" t="s">
        <v>333</v>
      </c>
      <c r="W567" s="59">
        <v>0</v>
      </c>
      <c r="X567" s="60">
        <v>0</v>
      </c>
      <c r="Y567" s="59">
        <v>0</v>
      </c>
      <c r="Z567" s="60">
        <v>0</v>
      </c>
      <c r="AA567" s="59">
        <v>0</v>
      </c>
      <c r="AB567" s="60">
        <v>0</v>
      </c>
      <c r="AC567" s="59">
        <v>0</v>
      </c>
      <c r="AD567" s="60">
        <v>0</v>
      </c>
      <c r="AE567" s="59">
        <v>29</v>
      </c>
      <c r="AF567" s="60">
        <v>0.12609999999999999</v>
      </c>
      <c r="AG567" s="59">
        <v>0</v>
      </c>
      <c r="AH567" s="60">
        <v>0</v>
      </c>
      <c r="AI567" s="59">
        <v>0</v>
      </c>
      <c r="AJ567" s="60">
        <v>0</v>
      </c>
      <c r="AK567" s="59">
        <v>0</v>
      </c>
      <c r="AL567" s="60">
        <v>0</v>
      </c>
      <c r="AM567" s="59">
        <v>0</v>
      </c>
      <c r="AN567" s="60">
        <v>0</v>
      </c>
    </row>
    <row r="568" spans="1:40" ht="18.75">
      <c r="A568" s="138" t="s">
        <v>70</v>
      </c>
      <c r="B568" s="139"/>
      <c r="C568" s="82">
        <f t="shared" si="140"/>
        <v>0</v>
      </c>
      <c r="D568" s="83">
        <f t="shared" si="140"/>
        <v>0</v>
      </c>
      <c r="E568" s="82"/>
      <c r="F568" s="83"/>
      <c r="G568" s="82"/>
      <c r="H568" s="83"/>
      <c r="I568" s="82"/>
      <c r="J568" s="83"/>
      <c r="K568" s="84">
        <f t="shared" si="141"/>
        <v>12</v>
      </c>
      <c r="L568" s="85">
        <f t="shared" si="141"/>
        <v>5.2200000000000003E-2</v>
      </c>
      <c r="M568" s="84"/>
      <c r="N568" s="85"/>
      <c r="O568" s="84"/>
      <c r="P568" s="85"/>
      <c r="Q568" s="84"/>
      <c r="R568" s="85"/>
      <c r="S568" s="84"/>
      <c r="T568" s="86"/>
      <c r="V568" s="59" t="s">
        <v>70</v>
      </c>
      <c r="W568" s="59">
        <v>0</v>
      </c>
      <c r="X568" s="60">
        <v>0</v>
      </c>
      <c r="Y568" s="59">
        <v>0</v>
      </c>
      <c r="Z568" s="60">
        <v>0</v>
      </c>
      <c r="AA568" s="59">
        <v>0</v>
      </c>
      <c r="AB568" s="60">
        <v>0</v>
      </c>
      <c r="AC568" s="59">
        <v>0</v>
      </c>
      <c r="AD568" s="60">
        <v>0</v>
      </c>
      <c r="AE568" s="59">
        <v>12</v>
      </c>
      <c r="AF568" s="60">
        <v>5.2200000000000003E-2</v>
      </c>
      <c r="AG568" s="59">
        <v>0</v>
      </c>
      <c r="AH568" s="60">
        <v>0</v>
      </c>
      <c r="AI568" s="59">
        <v>0</v>
      </c>
      <c r="AJ568" s="60">
        <v>0</v>
      </c>
      <c r="AK568" s="59">
        <v>0</v>
      </c>
      <c r="AL568" s="60">
        <v>0</v>
      </c>
      <c r="AM568" s="59">
        <v>0</v>
      </c>
      <c r="AN568" s="60">
        <v>0</v>
      </c>
    </row>
    <row r="569" spans="1:40" ht="18.75">
      <c r="A569" s="140" t="s">
        <v>203</v>
      </c>
      <c r="B569" s="141"/>
      <c r="C569" s="87">
        <f t="shared" si="140"/>
        <v>0</v>
      </c>
      <c r="D569" s="88">
        <f t="shared" si="140"/>
        <v>0</v>
      </c>
      <c r="E569" s="87"/>
      <c r="F569" s="88"/>
      <c r="G569" s="87"/>
      <c r="H569" s="88"/>
      <c r="I569" s="87"/>
      <c r="J569" s="88"/>
      <c r="K569" s="89">
        <f t="shared" si="141"/>
        <v>230</v>
      </c>
      <c r="L569" s="90">
        <f t="shared" si="141"/>
        <v>1</v>
      </c>
      <c r="M569" s="89"/>
      <c r="N569" s="90"/>
      <c r="O569" s="89"/>
      <c r="P569" s="90"/>
      <c r="Q569" s="89"/>
      <c r="R569" s="90"/>
      <c r="S569" s="89"/>
      <c r="T569" s="91"/>
      <c r="V569" s="59" t="s">
        <v>204</v>
      </c>
      <c r="W569" s="59">
        <v>0</v>
      </c>
      <c r="X569" s="60">
        <v>0</v>
      </c>
      <c r="Y569" s="59">
        <v>0</v>
      </c>
      <c r="Z569" s="60">
        <v>0</v>
      </c>
      <c r="AA569" s="59">
        <v>0</v>
      </c>
      <c r="AB569" s="60">
        <v>0</v>
      </c>
      <c r="AC569" s="59">
        <v>0</v>
      </c>
      <c r="AD569" s="60">
        <v>0</v>
      </c>
      <c r="AE569" s="59">
        <v>230</v>
      </c>
      <c r="AF569" s="60">
        <v>1</v>
      </c>
      <c r="AG569" s="59">
        <v>0</v>
      </c>
      <c r="AH569" s="60">
        <v>0</v>
      </c>
      <c r="AI569" s="59">
        <v>0</v>
      </c>
      <c r="AJ569" s="60">
        <v>0</v>
      </c>
      <c r="AK569" s="59">
        <v>0</v>
      </c>
      <c r="AL569" s="60">
        <v>0</v>
      </c>
      <c r="AM569" s="59">
        <v>0</v>
      </c>
      <c r="AN569" s="60">
        <v>0</v>
      </c>
    </row>
    <row r="570" spans="1:40" ht="18.75">
      <c r="A570" s="61"/>
      <c r="C570" s="94"/>
      <c r="D570" s="95"/>
      <c r="E570" s="94"/>
      <c r="F570" s="95"/>
      <c r="G570" s="94"/>
      <c r="H570" s="95"/>
      <c r="I570" s="94"/>
      <c r="J570" s="95"/>
      <c r="K570" s="96"/>
      <c r="L570" s="97"/>
      <c r="M570" s="96"/>
      <c r="N570" s="97"/>
      <c r="O570" s="96"/>
      <c r="P570" s="97"/>
      <c r="Q570" s="96"/>
      <c r="R570" s="97"/>
      <c r="S570" s="96"/>
      <c r="T570" s="98"/>
      <c r="V570" s="59"/>
    </row>
    <row r="571" spans="1:40" ht="24.95" customHeight="1">
      <c r="A571" s="99" t="s">
        <v>334</v>
      </c>
      <c r="B571" s="124"/>
      <c r="C571" s="125"/>
      <c r="D571" s="126"/>
      <c r="E571" s="125"/>
      <c r="F571" s="126"/>
      <c r="G571" s="125"/>
      <c r="H571" s="126"/>
      <c r="I571" s="125"/>
      <c r="J571" s="126"/>
      <c r="K571" s="125"/>
      <c r="L571" s="126"/>
      <c r="M571" s="125"/>
      <c r="N571" s="126"/>
      <c r="O571" s="125"/>
      <c r="P571" s="126"/>
      <c r="Q571" s="125"/>
      <c r="R571" s="126"/>
      <c r="S571" s="125"/>
      <c r="T571" s="127"/>
      <c r="V571" s="58" t="s">
        <v>335</v>
      </c>
      <c r="W571" s="58"/>
      <c r="X571" s="58"/>
      <c r="Y571" s="58"/>
      <c r="Z571" s="58"/>
      <c r="AA571" s="58"/>
      <c r="AB571" s="58"/>
      <c r="AC571" s="58"/>
      <c r="AD571" s="58"/>
      <c r="AE571" s="58"/>
      <c r="AF571" s="58"/>
      <c r="AG571" s="58"/>
      <c r="AH571" s="58"/>
      <c r="AI571" s="58"/>
      <c r="AJ571" s="58"/>
      <c r="AK571" s="58"/>
      <c r="AL571" s="58"/>
      <c r="AM571" s="58"/>
      <c r="AN571" s="58"/>
    </row>
    <row r="572" spans="1:40" ht="18.75">
      <c r="A572" s="146" t="s">
        <v>328</v>
      </c>
      <c r="B572" s="147"/>
      <c r="C572" s="77"/>
      <c r="D572" s="78"/>
      <c r="E572" s="77"/>
      <c r="F572" s="78"/>
      <c r="G572" s="77"/>
      <c r="H572" s="78"/>
      <c r="I572" s="77"/>
      <c r="J572" s="78"/>
      <c r="K572" s="79"/>
      <c r="L572" s="80"/>
      <c r="M572" s="79">
        <f t="shared" ref="M572:N578" si="142">AG572</f>
        <v>124</v>
      </c>
      <c r="N572" s="80">
        <f t="shared" si="142"/>
        <v>0.18870000000000001</v>
      </c>
      <c r="O572" s="79"/>
      <c r="P572" s="80"/>
      <c r="Q572" s="79"/>
      <c r="R572" s="80"/>
      <c r="S572" s="79"/>
      <c r="T572" s="81"/>
      <c r="V572" s="59" t="s">
        <v>328</v>
      </c>
      <c r="W572" s="59">
        <v>0</v>
      </c>
      <c r="X572" s="60">
        <v>0</v>
      </c>
      <c r="Y572" s="59">
        <v>0</v>
      </c>
      <c r="Z572" s="60">
        <v>0</v>
      </c>
      <c r="AA572" s="59">
        <v>0</v>
      </c>
      <c r="AB572" s="60">
        <v>0</v>
      </c>
      <c r="AC572" s="59">
        <v>0</v>
      </c>
      <c r="AD572" s="60">
        <v>0</v>
      </c>
      <c r="AE572" s="59">
        <v>2</v>
      </c>
      <c r="AF572" s="60">
        <v>0.33329999999999999</v>
      </c>
      <c r="AG572" s="59">
        <v>124</v>
      </c>
      <c r="AH572" s="60">
        <v>0.18870000000000001</v>
      </c>
      <c r="AI572" s="59">
        <v>0</v>
      </c>
      <c r="AJ572" s="60">
        <v>0</v>
      </c>
      <c r="AK572" s="59">
        <v>0</v>
      </c>
      <c r="AL572" s="60">
        <v>0</v>
      </c>
      <c r="AM572" s="59">
        <v>0</v>
      </c>
      <c r="AN572" s="60">
        <v>0</v>
      </c>
    </row>
    <row r="573" spans="1:40" ht="18.75">
      <c r="A573" s="138" t="s">
        <v>329</v>
      </c>
      <c r="B573" s="139"/>
      <c r="C573" s="82"/>
      <c r="D573" s="83"/>
      <c r="E573" s="82"/>
      <c r="F573" s="83"/>
      <c r="G573" s="82"/>
      <c r="H573" s="83"/>
      <c r="I573" s="82"/>
      <c r="J573" s="83"/>
      <c r="K573" s="84"/>
      <c r="L573" s="85"/>
      <c r="M573" s="84">
        <f t="shared" si="142"/>
        <v>204</v>
      </c>
      <c r="N573" s="85">
        <f t="shared" si="142"/>
        <v>0.3105</v>
      </c>
      <c r="O573" s="84"/>
      <c r="P573" s="85"/>
      <c r="Q573" s="84"/>
      <c r="R573" s="85"/>
      <c r="S573" s="84"/>
      <c r="T573" s="86"/>
      <c r="V573" s="59" t="s">
        <v>329</v>
      </c>
      <c r="W573" s="59">
        <v>0</v>
      </c>
      <c r="X573" s="60">
        <v>0</v>
      </c>
      <c r="Y573" s="59">
        <v>0</v>
      </c>
      <c r="Z573" s="60">
        <v>0</v>
      </c>
      <c r="AA573" s="59">
        <v>0</v>
      </c>
      <c r="AB573" s="60">
        <v>0</v>
      </c>
      <c r="AC573" s="59">
        <v>0</v>
      </c>
      <c r="AD573" s="60">
        <v>0</v>
      </c>
      <c r="AE573" s="59">
        <v>1</v>
      </c>
      <c r="AF573" s="60">
        <v>0.16669999999999999</v>
      </c>
      <c r="AG573" s="59">
        <v>204</v>
      </c>
      <c r="AH573" s="60">
        <v>0.3105</v>
      </c>
      <c r="AI573" s="59">
        <v>0</v>
      </c>
      <c r="AJ573" s="60">
        <v>0</v>
      </c>
      <c r="AK573" s="59">
        <v>0</v>
      </c>
      <c r="AL573" s="60">
        <v>0</v>
      </c>
      <c r="AM573" s="59">
        <v>0</v>
      </c>
      <c r="AN573" s="60">
        <v>0</v>
      </c>
    </row>
    <row r="574" spans="1:40" ht="18.75">
      <c r="A574" s="138" t="s">
        <v>330</v>
      </c>
      <c r="B574" s="139"/>
      <c r="C574" s="82"/>
      <c r="D574" s="83"/>
      <c r="E574" s="82"/>
      <c r="F574" s="83"/>
      <c r="G574" s="82"/>
      <c r="H574" s="83"/>
      <c r="I574" s="82"/>
      <c r="J574" s="83"/>
      <c r="K574" s="84"/>
      <c r="L574" s="85"/>
      <c r="M574" s="84">
        <f t="shared" si="142"/>
        <v>167</v>
      </c>
      <c r="N574" s="85">
        <f t="shared" si="142"/>
        <v>0.25419999999999998</v>
      </c>
      <c r="O574" s="84"/>
      <c r="P574" s="85"/>
      <c r="Q574" s="84"/>
      <c r="R574" s="85"/>
      <c r="S574" s="84"/>
      <c r="T574" s="86"/>
      <c r="V574" s="59" t="s">
        <v>330</v>
      </c>
      <c r="W574" s="59">
        <v>0</v>
      </c>
      <c r="X574" s="60">
        <v>0</v>
      </c>
      <c r="Y574" s="59">
        <v>0</v>
      </c>
      <c r="Z574" s="60">
        <v>0</v>
      </c>
      <c r="AA574" s="59">
        <v>0</v>
      </c>
      <c r="AB574" s="60">
        <v>0</v>
      </c>
      <c r="AC574" s="59">
        <v>0</v>
      </c>
      <c r="AD574" s="60">
        <v>0</v>
      </c>
      <c r="AE574" s="59">
        <v>3</v>
      </c>
      <c r="AF574" s="60">
        <v>0.5</v>
      </c>
      <c r="AG574" s="59">
        <v>167</v>
      </c>
      <c r="AH574" s="60">
        <v>0.25419999999999998</v>
      </c>
      <c r="AI574" s="59">
        <v>0</v>
      </c>
      <c r="AJ574" s="60">
        <v>0</v>
      </c>
      <c r="AK574" s="59">
        <v>0</v>
      </c>
      <c r="AL574" s="60">
        <v>0</v>
      </c>
      <c r="AM574" s="59">
        <v>0</v>
      </c>
      <c r="AN574" s="60">
        <v>0</v>
      </c>
    </row>
    <row r="575" spans="1:40" ht="18.75">
      <c r="A575" s="138" t="s">
        <v>331</v>
      </c>
      <c r="B575" s="139"/>
      <c r="C575" s="82"/>
      <c r="D575" s="83"/>
      <c r="E575" s="82"/>
      <c r="F575" s="83"/>
      <c r="G575" s="82"/>
      <c r="H575" s="83"/>
      <c r="I575" s="82"/>
      <c r="J575" s="83"/>
      <c r="K575" s="84"/>
      <c r="L575" s="85"/>
      <c r="M575" s="84">
        <f t="shared" si="142"/>
        <v>80</v>
      </c>
      <c r="N575" s="85">
        <f t="shared" si="142"/>
        <v>0.12180000000000001</v>
      </c>
      <c r="O575" s="84"/>
      <c r="P575" s="85"/>
      <c r="Q575" s="84"/>
      <c r="R575" s="85"/>
      <c r="S575" s="84"/>
      <c r="T575" s="86"/>
      <c r="V575" s="59" t="s">
        <v>331</v>
      </c>
      <c r="W575" s="59">
        <v>0</v>
      </c>
      <c r="X575" s="60">
        <v>0</v>
      </c>
      <c r="Y575" s="59">
        <v>0</v>
      </c>
      <c r="Z575" s="60">
        <v>0</v>
      </c>
      <c r="AA575" s="59">
        <v>0</v>
      </c>
      <c r="AB575" s="60">
        <v>0</v>
      </c>
      <c r="AC575" s="59">
        <v>0</v>
      </c>
      <c r="AD575" s="60">
        <v>0</v>
      </c>
      <c r="AE575" s="59">
        <v>0</v>
      </c>
      <c r="AF575" s="60">
        <v>0</v>
      </c>
      <c r="AG575" s="59">
        <v>80</v>
      </c>
      <c r="AH575" s="60">
        <v>0.12180000000000001</v>
      </c>
      <c r="AI575" s="59">
        <v>0</v>
      </c>
      <c r="AJ575" s="60">
        <v>0</v>
      </c>
      <c r="AK575" s="59">
        <v>0</v>
      </c>
      <c r="AL575" s="60">
        <v>0</v>
      </c>
      <c r="AM575" s="59">
        <v>0</v>
      </c>
      <c r="AN575" s="60">
        <v>0</v>
      </c>
    </row>
    <row r="576" spans="1:40" ht="18.75">
      <c r="A576" s="138" t="s">
        <v>332</v>
      </c>
      <c r="B576" s="139"/>
      <c r="C576" s="82"/>
      <c r="D576" s="83"/>
      <c r="E576" s="82"/>
      <c r="F576" s="83"/>
      <c r="G576" s="82"/>
      <c r="H576" s="83"/>
      <c r="I576" s="82"/>
      <c r="J576" s="83"/>
      <c r="K576" s="84"/>
      <c r="L576" s="85"/>
      <c r="M576" s="84">
        <f t="shared" si="142"/>
        <v>45</v>
      </c>
      <c r="N576" s="85">
        <f t="shared" si="142"/>
        <v>6.8500000000000005E-2</v>
      </c>
      <c r="O576" s="84"/>
      <c r="P576" s="85"/>
      <c r="Q576" s="84"/>
      <c r="R576" s="85"/>
      <c r="S576" s="84"/>
      <c r="T576" s="86"/>
      <c r="V576" s="59" t="s">
        <v>333</v>
      </c>
      <c r="W576" s="59">
        <v>0</v>
      </c>
      <c r="X576" s="60">
        <v>0</v>
      </c>
      <c r="Y576" s="59">
        <v>0</v>
      </c>
      <c r="Z576" s="60">
        <v>0</v>
      </c>
      <c r="AA576" s="59">
        <v>0</v>
      </c>
      <c r="AB576" s="60">
        <v>0</v>
      </c>
      <c r="AC576" s="59">
        <v>0</v>
      </c>
      <c r="AD576" s="60">
        <v>0</v>
      </c>
      <c r="AE576" s="59">
        <v>0</v>
      </c>
      <c r="AF576" s="60">
        <v>0</v>
      </c>
      <c r="AG576" s="59">
        <v>45</v>
      </c>
      <c r="AH576" s="60">
        <v>6.8500000000000005E-2</v>
      </c>
      <c r="AI576" s="59">
        <v>0</v>
      </c>
      <c r="AJ576" s="60">
        <v>0</v>
      </c>
      <c r="AK576" s="59">
        <v>0</v>
      </c>
      <c r="AL576" s="60">
        <v>0</v>
      </c>
      <c r="AM576" s="59">
        <v>0</v>
      </c>
      <c r="AN576" s="60">
        <v>0</v>
      </c>
    </row>
    <row r="577" spans="1:40" ht="18.75">
      <c r="A577" s="138" t="s">
        <v>70</v>
      </c>
      <c r="B577" s="139"/>
      <c r="C577" s="82"/>
      <c r="D577" s="83"/>
      <c r="E577" s="82"/>
      <c r="F577" s="83"/>
      <c r="G577" s="82"/>
      <c r="H577" s="83"/>
      <c r="I577" s="82"/>
      <c r="J577" s="83"/>
      <c r="K577" s="84"/>
      <c r="L577" s="85"/>
      <c r="M577" s="84">
        <f t="shared" si="142"/>
        <v>37</v>
      </c>
      <c r="N577" s="85">
        <f t="shared" si="142"/>
        <v>5.6300000000000003E-2</v>
      </c>
      <c r="O577" s="84"/>
      <c r="P577" s="85"/>
      <c r="Q577" s="84"/>
      <c r="R577" s="85"/>
      <c r="S577" s="84"/>
      <c r="T577" s="86"/>
      <c r="V577" s="59" t="s">
        <v>70</v>
      </c>
      <c r="W577" s="59">
        <v>0</v>
      </c>
      <c r="X577" s="60">
        <v>0</v>
      </c>
      <c r="Y577" s="59">
        <v>0</v>
      </c>
      <c r="Z577" s="60">
        <v>0</v>
      </c>
      <c r="AA577" s="59">
        <v>0</v>
      </c>
      <c r="AB577" s="60">
        <v>0</v>
      </c>
      <c r="AC577" s="59">
        <v>0</v>
      </c>
      <c r="AD577" s="60">
        <v>0</v>
      </c>
      <c r="AE577" s="59">
        <v>0</v>
      </c>
      <c r="AF577" s="60">
        <v>0</v>
      </c>
      <c r="AG577" s="59">
        <v>37</v>
      </c>
      <c r="AH577" s="60">
        <v>5.6300000000000003E-2</v>
      </c>
      <c r="AI577" s="59">
        <v>0</v>
      </c>
      <c r="AJ577" s="60">
        <v>0</v>
      </c>
      <c r="AK577" s="59">
        <v>0</v>
      </c>
      <c r="AL577" s="60">
        <v>0</v>
      </c>
      <c r="AM577" s="59">
        <v>0</v>
      </c>
      <c r="AN577" s="60">
        <v>0</v>
      </c>
    </row>
    <row r="578" spans="1:40" ht="18.75">
      <c r="A578" s="140" t="s">
        <v>203</v>
      </c>
      <c r="B578" s="141"/>
      <c r="C578" s="87"/>
      <c r="D578" s="88"/>
      <c r="E578" s="87"/>
      <c r="F578" s="88"/>
      <c r="G578" s="87"/>
      <c r="H578" s="88"/>
      <c r="I578" s="87"/>
      <c r="J578" s="88"/>
      <c r="K578" s="89"/>
      <c r="L578" s="90"/>
      <c r="M578" s="89">
        <f t="shared" si="142"/>
        <v>657</v>
      </c>
      <c r="N578" s="90">
        <f t="shared" si="142"/>
        <v>1</v>
      </c>
      <c r="O578" s="89"/>
      <c r="P578" s="90"/>
      <c r="Q578" s="89"/>
      <c r="R578" s="90"/>
      <c r="S578" s="89"/>
      <c r="T578" s="91"/>
      <c r="V578" s="59" t="s">
        <v>204</v>
      </c>
      <c r="W578" s="59">
        <v>0</v>
      </c>
      <c r="X578" s="60">
        <v>0</v>
      </c>
      <c r="Y578" s="59">
        <v>0</v>
      </c>
      <c r="Z578" s="60">
        <v>0</v>
      </c>
      <c r="AA578" s="59">
        <v>0</v>
      </c>
      <c r="AB578" s="60">
        <v>0</v>
      </c>
      <c r="AC578" s="59">
        <v>0</v>
      </c>
      <c r="AD578" s="60">
        <v>0</v>
      </c>
      <c r="AE578" s="59">
        <v>6</v>
      </c>
      <c r="AF578" s="60">
        <v>1</v>
      </c>
      <c r="AG578" s="59">
        <v>657</v>
      </c>
      <c r="AH578" s="60">
        <v>1</v>
      </c>
      <c r="AI578" s="59">
        <v>0</v>
      </c>
      <c r="AJ578" s="60">
        <v>0</v>
      </c>
      <c r="AK578" s="59">
        <v>0</v>
      </c>
      <c r="AL578" s="60">
        <v>0</v>
      </c>
      <c r="AM578" s="59">
        <v>0</v>
      </c>
      <c r="AN578" s="60">
        <v>0</v>
      </c>
    </row>
    <row r="579" spans="1:40" ht="18.75">
      <c r="A579" s="61"/>
      <c r="C579" s="94"/>
      <c r="D579" s="95"/>
      <c r="E579" s="94"/>
      <c r="F579" s="95"/>
      <c r="G579" s="94"/>
      <c r="H579" s="95"/>
      <c r="I579" s="94"/>
      <c r="J579" s="95"/>
      <c r="K579" s="96"/>
      <c r="L579" s="97"/>
      <c r="M579" s="96"/>
      <c r="N579" s="97"/>
      <c r="O579" s="96"/>
      <c r="P579" s="97"/>
      <c r="Q579" s="96"/>
      <c r="R579" s="97"/>
      <c r="S579" s="96"/>
      <c r="T579" s="98"/>
      <c r="V579" s="59"/>
    </row>
    <row r="580" spans="1:40" ht="24.95" customHeight="1">
      <c r="A580" s="99" t="s">
        <v>336</v>
      </c>
      <c r="B580" s="124"/>
      <c r="C580" s="125"/>
      <c r="D580" s="126"/>
      <c r="E580" s="125"/>
      <c r="F580" s="126"/>
      <c r="G580" s="125"/>
      <c r="H580" s="126"/>
      <c r="I580" s="125"/>
      <c r="J580" s="126"/>
      <c r="K580" s="125"/>
      <c r="L580" s="126"/>
      <c r="M580" s="125"/>
      <c r="N580" s="126"/>
      <c r="O580" s="125"/>
      <c r="P580" s="126"/>
      <c r="Q580" s="125"/>
      <c r="R580" s="126"/>
      <c r="S580" s="125"/>
      <c r="T580" s="127"/>
      <c r="V580" s="58" t="s">
        <v>337</v>
      </c>
      <c r="W580" s="58"/>
      <c r="X580" s="58"/>
      <c r="Y580" s="58"/>
      <c r="Z580" s="58"/>
      <c r="AA580" s="58"/>
      <c r="AB580" s="58"/>
      <c r="AC580" s="58"/>
      <c r="AD580" s="58"/>
      <c r="AE580" s="58"/>
      <c r="AF580" s="58"/>
      <c r="AG580" s="58"/>
      <c r="AH580" s="58"/>
      <c r="AI580" s="58"/>
      <c r="AJ580" s="58"/>
      <c r="AK580" s="58"/>
      <c r="AL580" s="58"/>
      <c r="AM580" s="58"/>
      <c r="AN580" s="58"/>
    </row>
    <row r="581" spans="1:40" ht="18.75">
      <c r="A581" s="146" t="s">
        <v>288</v>
      </c>
      <c r="B581" s="147"/>
      <c r="C581" s="77"/>
      <c r="D581" s="78"/>
      <c r="E581" s="77">
        <f t="shared" ref="E581:J585" si="143">Y581</f>
        <v>0</v>
      </c>
      <c r="F581" s="78">
        <f t="shared" si="143"/>
        <v>0</v>
      </c>
      <c r="G581" s="77">
        <f t="shared" si="143"/>
        <v>0</v>
      </c>
      <c r="H581" s="78">
        <f t="shared" si="143"/>
        <v>0</v>
      </c>
      <c r="I581" s="77">
        <f t="shared" si="143"/>
        <v>0</v>
      </c>
      <c r="J581" s="78">
        <f t="shared" si="143"/>
        <v>0</v>
      </c>
      <c r="K581" s="79"/>
      <c r="L581" s="80"/>
      <c r="M581" s="79"/>
      <c r="N581" s="80"/>
      <c r="O581" s="79">
        <f t="shared" ref="O581:T585" si="144">AI581</f>
        <v>35</v>
      </c>
      <c r="P581" s="80">
        <f t="shared" si="144"/>
        <v>2.1600000000000001E-2</v>
      </c>
      <c r="Q581" s="79">
        <f t="shared" si="144"/>
        <v>51</v>
      </c>
      <c r="R581" s="80">
        <f t="shared" si="144"/>
        <v>2.1499999999999998E-2</v>
      </c>
      <c r="S581" s="79">
        <f t="shared" si="144"/>
        <v>8</v>
      </c>
      <c r="T581" s="81">
        <f t="shared" si="144"/>
        <v>2.1299999999999999E-2</v>
      </c>
      <c r="V581" s="59" t="s">
        <v>288</v>
      </c>
      <c r="W581" s="59">
        <v>0</v>
      </c>
      <c r="X581" s="60">
        <v>0</v>
      </c>
      <c r="Y581" s="59">
        <v>0</v>
      </c>
      <c r="Z581" s="60">
        <v>0</v>
      </c>
      <c r="AA581" s="59">
        <v>0</v>
      </c>
      <c r="AB581" s="60">
        <v>0</v>
      </c>
      <c r="AC581" s="59">
        <v>0</v>
      </c>
      <c r="AD581" s="60">
        <v>0</v>
      </c>
      <c r="AE581" s="59">
        <v>0</v>
      </c>
      <c r="AF581" s="60">
        <v>0</v>
      </c>
      <c r="AG581" s="59">
        <v>0</v>
      </c>
      <c r="AH581" s="60">
        <v>0</v>
      </c>
      <c r="AI581" s="59">
        <v>35</v>
      </c>
      <c r="AJ581" s="60">
        <v>2.1600000000000001E-2</v>
      </c>
      <c r="AK581" s="59">
        <v>51</v>
      </c>
      <c r="AL581" s="60">
        <v>2.1499999999999998E-2</v>
      </c>
      <c r="AM581" s="59">
        <v>8</v>
      </c>
      <c r="AN581" s="60">
        <v>2.1299999999999999E-2</v>
      </c>
    </row>
    <row r="582" spans="1:40" ht="18.75">
      <c r="A582" s="138" t="s">
        <v>289</v>
      </c>
      <c r="B582" s="139"/>
      <c r="C582" s="82"/>
      <c r="D582" s="83"/>
      <c r="E582" s="82">
        <f t="shared" si="143"/>
        <v>4</v>
      </c>
      <c r="F582" s="83">
        <f t="shared" si="143"/>
        <v>4.82E-2</v>
      </c>
      <c r="G582" s="82">
        <f t="shared" si="143"/>
        <v>4</v>
      </c>
      <c r="H582" s="83">
        <f t="shared" si="143"/>
        <v>2.7799999999999998E-2</v>
      </c>
      <c r="I582" s="82">
        <f t="shared" si="143"/>
        <v>1</v>
      </c>
      <c r="J582" s="83">
        <f t="shared" si="143"/>
        <v>8.3299999999999999E-2</v>
      </c>
      <c r="K582" s="84"/>
      <c r="L582" s="85"/>
      <c r="M582" s="84"/>
      <c r="N582" s="85"/>
      <c r="O582" s="84">
        <f t="shared" si="144"/>
        <v>220</v>
      </c>
      <c r="P582" s="85">
        <f t="shared" si="144"/>
        <v>0.13550000000000001</v>
      </c>
      <c r="Q582" s="84">
        <f t="shared" si="144"/>
        <v>323</v>
      </c>
      <c r="R582" s="85">
        <f t="shared" si="144"/>
        <v>0.1361</v>
      </c>
      <c r="S582" s="84">
        <f t="shared" si="144"/>
        <v>45</v>
      </c>
      <c r="T582" s="86">
        <f t="shared" si="144"/>
        <v>0.12</v>
      </c>
      <c r="V582" s="59" t="s">
        <v>289</v>
      </c>
      <c r="W582" s="59">
        <v>0</v>
      </c>
      <c r="X582" s="60">
        <v>0</v>
      </c>
      <c r="Y582" s="59">
        <v>4</v>
      </c>
      <c r="Z582" s="60">
        <v>4.82E-2</v>
      </c>
      <c r="AA582" s="59">
        <v>4</v>
      </c>
      <c r="AB582" s="60">
        <v>2.7799999999999998E-2</v>
      </c>
      <c r="AC582" s="59">
        <v>1</v>
      </c>
      <c r="AD582" s="60">
        <v>8.3299999999999999E-2</v>
      </c>
      <c r="AE582" s="59">
        <v>0</v>
      </c>
      <c r="AF582" s="60">
        <v>0</v>
      </c>
      <c r="AG582" s="59">
        <v>0</v>
      </c>
      <c r="AH582" s="60">
        <v>0</v>
      </c>
      <c r="AI582" s="59">
        <v>220</v>
      </c>
      <c r="AJ582" s="60">
        <v>0.13550000000000001</v>
      </c>
      <c r="AK582" s="59">
        <v>323</v>
      </c>
      <c r="AL582" s="60">
        <v>0.1361</v>
      </c>
      <c r="AM582" s="59">
        <v>45</v>
      </c>
      <c r="AN582" s="60">
        <v>0.12</v>
      </c>
    </row>
    <row r="583" spans="1:40" ht="18.75">
      <c r="A583" s="138" t="s">
        <v>290</v>
      </c>
      <c r="B583" s="139"/>
      <c r="C583" s="82"/>
      <c r="D583" s="83"/>
      <c r="E583" s="82">
        <f t="shared" si="143"/>
        <v>74</v>
      </c>
      <c r="F583" s="83">
        <f t="shared" si="143"/>
        <v>0.89159999999999995</v>
      </c>
      <c r="G583" s="82">
        <f t="shared" si="143"/>
        <v>136</v>
      </c>
      <c r="H583" s="83">
        <f t="shared" si="143"/>
        <v>0.94440000000000002</v>
      </c>
      <c r="I583" s="82">
        <f t="shared" si="143"/>
        <v>11</v>
      </c>
      <c r="J583" s="83">
        <f t="shared" si="143"/>
        <v>0.91669999999999996</v>
      </c>
      <c r="K583" s="84"/>
      <c r="L583" s="85"/>
      <c r="M583" s="84"/>
      <c r="N583" s="85"/>
      <c r="O583" s="84">
        <f t="shared" si="144"/>
        <v>1314</v>
      </c>
      <c r="P583" s="85">
        <f t="shared" si="144"/>
        <v>0.80910000000000004</v>
      </c>
      <c r="Q583" s="84">
        <f t="shared" si="144"/>
        <v>1880</v>
      </c>
      <c r="R583" s="85">
        <f t="shared" si="144"/>
        <v>0.79220000000000002</v>
      </c>
      <c r="S583" s="84">
        <f t="shared" si="144"/>
        <v>309</v>
      </c>
      <c r="T583" s="86">
        <f t="shared" si="144"/>
        <v>0.82399999999999995</v>
      </c>
      <c r="V583" s="59" t="s">
        <v>290</v>
      </c>
      <c r="W583" s="59">
        <v>0</v>
      </c>
      <c r="X583" s="60">
        <v>0</v>
      </c>
      <c r="Y583" s="59">
        <v>74</v>
      </c>
      <c r="Z583" s="60">
        <v>0.89159999999999995</v>
      </c>
      <c r="AA583" s="59">
        <v>136</v>
      </c>
      <c r="AB583" s="60">
        <v>0.94440000000000002</v>
      </c>
      <c r="AC583" s="59">
        <v>11</v>
      </c>
      <c r="AD583" s="60">
        <v>0.91669999999999996</v>
      </c>
      <c r="AE583" s="59">
        <v>0</v>
      </c>
      <c r="AF583" s="60">
        <v>0</v>
      </c>
      <c r="AG583" s="59">
        <v>0</v>
      </c>
      <c r="AH583" s="60">
        <v>0</v>
      </c>
      <c r="AI583" s="59">
        <v>1314</v>
      </c>
      <c r="AJ583" s="60">
        <v>0.80910000000000004</v>
      </c>
      <c r="AK583" s="59">
        <v>1880</v>
      </c>
      <c r="AL583" s="60">
        <v>0.79220000000000002</v>
      </c>
      <c r="AM583" s="59">
        <v>309</v>
      </c>
      <c r="AN583" s="60">
        <v>0.82399999999999995</v>
      </c>
    </row>
    <row r="584" spans="1:40" ht="18.75">
      <c r="A584" s="138" t="s">
        <v>70</v>
      </c>
      <c r="B584" s="139"/>
      <c r="C584" s="82"/>
      <c r="D584" s="83"/>
      <c r="E584" s="82">
        <f t="shared" si="143"/>
        <v>5</v>
      </c>
      <c r="F584" s="83">
        <f t="shared" si="143"/>
        <v>6.0199999999999997E-2</v>
      </c>
      <c r="G584" s="82">
        <f t="shared" si="143"/>
        <v>4</v>
      </c>
      <c r="H584" s="83">
        <f t="shared" si="143"/>
        <v>2.7799999999999998E-2</v>
      </c>
      <c r="I584" s="82">
        <f t="shared" si="143"/>
        <v>0</v>
      </c>
      <c r="J584" s="83">
        <f t="shared" si="143"/>
        <v>0</v>
      </c>
      <c r="K584" s="84"/>
      <c r="L584" s="85"/>
      <c r="M584" s="84"/>
      <c r="N584" s="85"/>
      <c r="O584" s="84">
        <f t="shared" si="144"/>
        <v>55</v>
      </c>
      <c r="P584" s="85">
        <f t="shared" si="144"/>
        <v>3.39E-2</v>
      </c>
      <c r="Q584" s="84">
        <f t="shared" si="144"/>
        <v>119</v>
      </c>
      <c r="R584" s="85">
        <f t="shared" si="144"/>
        <v>5.0099999999999999E-2</v>
      </c>
      <c r="S584" s="84">
        <f t="shared" si="144"/>
        <v>13</v>
      </c>
      <c r="T584" s="86">
        <f t="shared" si="144"/>
        <v>3.4700000000000002E-2</v>
      </c>
      <c r="V584" s="59" t="s">
        <v>70</v>
      </c>
      <c r="W584" s="59">
        <v>0</v>
      </c>
      <c r="X584" s="60">
        <v>0</v>
      </c>
      <c r="Y584" s="59">
        <v>5</v>
      </c>
      <c r="Z584" s="60">
        <v>6.0199999999999997E-2</v>
      </c>
      <c r="AA584" s="59">
        <v>4</v>
      </c>
      <c r="AB584" s="60">
        <v>2.7799999999999998E-2</v>
      </c>
      <c r="AC584" s="59">
        <v>0</v>
      </c>
      <c r="AD584" s="60">
        <v>0</v>
      </c>
      <c r="AE584" s="59">
        <v>0</v>
      </c>
      <c r="AF584" s="60">
        <v>0</v>
      </c>
      <c r="AG584" s="59">
        <v>0</v>
      </c>
      <c r="AH584" s="60">
        <v>0</v>
      </c>
      <c r="AI584" s="59">
        <v>55</v>
      </c>
      <c r="AJ584" s="60">
        <v>3.39E-2</v>
      </c>
      <c r="AK584" s="59">
        <v>119</v>
      </c>
      <c r="AL584" s="60">
        <v>5.0099999999999999E-2</v>
      </c>
      <c r="AM584" s="59">
        <v>13</v>
      </c>
      <c r="AN584" s="60">
        <v>3.4700000000000002E-2</v>
      </c>
    </row>
    <row r="585" spans="1:40" ht="18.75">
      <c r="A585" s="140" t="s">
        <v>203</v>
      </c>
      <c r="B585" s="141"/>
      <c r="C585" s="87"/>
      <c r="D585" s="88"/>
      <c r="E585" s="87">
        <f t="shared" si="143"/>
        <v>83</v>
      </c>
      <c r="F585" s="88">
        <f t="shared" si="143"/>
        <v>1</v>
      </c>
      <c r="G585" s="87">
        <f t="shared" si="143"/>
        <v>144</v>
      </c>
      <c r="H585" s="88">
        <f t="shared" si="143"/>
        <v>1</v>
      </c>
      <c r="I585" s="87">
        <f t="shared" si="143"/>
        <v>12</v>
      </c>
      <c r="J585" s="88">
        <f t="shared" si="143"/>
        <v>1</v>
      </c>
      <c r="K585" s="89"/>
      <c r="L585" s="90"/>
      <c r="M585" s="89"/>
      <c r="N585" s="90"/>
      <c r="O585" s="89">
        <f t="shared" si="144"/>
        <v>1624</v>
      </c>
      <c r="P585" s="90">
        <f t="shared" si="144"/>
        <v>1</v>
      </c>
      <c r="Q585" s="89">
        <f t="shared" si="144"/>
        <v>2373</v>
      </c>
      <c r="R585" s="90">
        <f t="shared" si="144"/>
        <v>1</v>
      </c>
      <c r="S585" s="89">
        <f t="shared" si="144"/>
        <v>375</v>
      </c>
      <c r="T585" s="91">
        <f t="shared" si="144"/>
        <v>1</v>
      </c>
      <c r="V585" s="59" t="s">
        <v>204</v>
      </c>
      <c r="W585" s="59">
        <v>0</v>
      </c>
      <c r="X585" s="60">
        <v>0</v>
      </c>
      <c r="Y585" s="59">
        <v>83</v>
      </c>
      <c r="Z585" s="60">
        <v>1</v>
      </c>
      <c r="AA585" s="59">
        <v>144</v>
      </c>
      <c r="AB585" s="60">
        <v>1</v>
      </c>
      <c r="AC585" s="59">
        <v>12</v>
      </c>
      <c r="AD585" s="60">
        <v>1</v>
      </c>
      <c r="AE585" s="59">
        <v>0</v>
      </c>
      <c r="AF585" s="60">
        <v>0</v>
      </c>
      <c r="AG585" s="59">
        <v>0</v>
      </c>
      <c r="AH585" s="60">
        <v>0</v>
      </c>
      <c r="AI585" s="59">
        <v>1624</v>
      </c>
      <c r="AJ585" s="60">
        <v>1</v>
      </c>
      <c r="AK585" s="59">
        <v>2373</v>
      </c>
      <c r="AL585" s="60">
        <v>1</v>
      </c>
      <c r="AM585" s="59">
        <v>375</v>
      </c>
      <c r="AN585" s="60">
        <v>1</v>
      </c>
    </row>
    <row r="586" spans="1:40" ht="18.75">
      <c r="A586" s="61"/>
      <c r="C586" s="94"/>
      <c r="D586" s="95"/>
      <c r="E586" s="94"/>
      <c r="F586" s="95"/>
      <c r="G586" s="94"/>
      <c r="H586" s="95"/>
      <c r="I586" s="94"/>
      <c r="J586" s="95"/>
      <c r="K586" s="96"/>
      <c r="L586" s="97"/>
      <c r="M586" s="96"/>
      <c r="N586" s="97"/>
      <c r="O586" s="96"/>
      <c r="P586" s="97"/>
      <c r="Q586" s="96"/>
      <c r="R586" s="97"/>
      <c r="S586" s="96"/>
      <c r="T586" s="98"/>
      <c r="V586" s="59"/>
    </row>
    <row r="587" spans="1:40" ht="24.95" customHeight="1">
      <c r="A587" s="99" t="s">
        <v>338</v>
      </c>
      <c r="B587" s="124"/>
      <c r="C587" s="125"/>
      <c r="D587" s="126"/>
      <c r="E587" s="125"/>
      <c r="F587" s="126"/>
      <c r="G587" s="125"/>
      <c r="H587" s="126"/>
      <c r="I587" s="125"/>
      <c r="J587" s="126"/>
      <c r="K587" s="125"/>
      <c r="L587" s="126"/>
      <c r="M587" s="125"/>
      <c r="N587" s="126"/>
      <c r="O587" s="125"/>
      <c r="P587" s="126"/>
      <c r="Q587" s="125"/>
      <c r="R587" s="126"/>
      <c r="S587" s="125"/>
      <c r="T587" s="127"/>
      <c r="V587" s="58" t="s">
        <v>339</v>
      </c>
      <c r="W587" s="58"/>
      <c r="X587" s="58"/>
      <c r="Y587" s="58"/>
      <c r="Z587" s="58"/>
      <c r="AA587" s="58"/>
      <c r="AB587" s="58"/>
      <c r="AC587" s="58"/>
      <c r="AD587" s="58"/>
      <c r="AE587" s="58"/>
      <c r="AF587" s="58"/>
      <c r="AG587" s="58"/>
      <c r="AH587" s="58"/>
      <c r="AI587" s="58"/>
      <c r="AJ587" s="58"/>
      <c r="AK587" s="58"/>
      <c r="AL587" s="58"/>
      <c r="AM587" s="58"/>
      <c r="AN587" s="58"/>
    </row>
    <row r="588" spans="1:40" ht="18.75">
      <c r="A588" s="146" t="s">
        <v>340</v>
      </c>
      <c r="B588" s="147"/>
      <c r="C588" s="77"/>
      <c r="D588" s="78"/>
      <c r="E588" s="77">
        <f t="shared" ref="E588:F591" si="145">Y588</f>
        <v>9</v>
      </c>
      <c r="F588" s="78">
        <f t="shared" si="145"/>
        <v>0.1111</v>
      </c>
      <c r="G588" s="77"/>
      <c r="H588" s="78"/>
      <c r="I588" s="77"/>
      <c r="J588" s="78"/>
      <c r="K588" s="79"/>
      <c r="L588" s="80"/>
      <c r="M588" s="79"/>
      <c r="N588" s="80"/>
      <c r="O588" s="79">
        <f t="shared" ref="O588:P591" si="146">AI588</f>
        <v>320</v>
      </c>
      <c r="P588" s="80">
        <f t="shared" si="146"/>
        <v>0.19839999999999999</v>
      </c>
      <c r="Q588" s="79"/>
      <c r="R588" s="80"/>
      <c r="S588" s="79"/>
      <c r="T588" s="81"/>
      <c r="V588" s="59" t="s">
        <v>340</v>
      </c>
      <c r="W588" s="59">
        <v>0</v>
      </c>
      <c r="X588" s="60">
        <v>0</v>
      </c>
      <c r="Y588" s="59">
        <v>9</v>
      </c>
      <c r="Z588" s="60">
        <v>0.1111</v>
      </c>
      <c r="AA588" s="59">
        <v>0</v>
      </c>
      <c r="AB588" s="60">
        <v>0</v>
      </c>
      <c r="AC588" s="59">
        <v>0</v>
      </c>
      <c r="AD588" s="60">
        <v>0</v>
      </c>
      <c r="AE588" s="59">
        <v>0</v>
      </c>
      <c r="AF588" s="60">
        <v>0</v>
      </c>
      <c r="AG588" s="59">
        <v>0</v>
      </c>
      <c r="AH588" s="60">
        <v>0</v>
      </c>
      <c r="AI588" s="59">
        <v>320</v>
      </c>
      <c r="AJ588" s="60">
        <v>0.19839999999999999</v>
      </c>
      <c r="AK588" s="59">
        <v>0</v>
      </c>
      <c r="AL588" s="60">
        <v>0</v>
      </c>
      <c r="AM588" s="59">
        <v>0</v>
      </c>
      <c r="AN588" s="60">
        <v>0</v>
      </c>
    </row>
    <row r="589" spans="1:40" ht="18.75">
      <c r="A589" s="138" t="s">
        <v>341</v>
      </c>
      <c r="B589" s="139"/>
      <c r="C589" s="82"/>
      <c r="D589" s="83"/>
      <c r="E589" s="82">
        <f t="shared" si="145"/>
        <v>63</v>
      </c>
      <c r="F589" s="83">
        <f t="shared" si="145"/>
        <v>0.77780000000000005</v>
      </c>
      <c r="G589" s="82"/>
      <c r="H589" s="83"/>
      <c r="I589" s="82"/>
      <c r="J589" s="83"/>
      <c r="K589" s="84"/>
      <c r="L589" s="85"/>
      <c r="M589" s="84"/>
      <c r="N589" s="85"/>
      <c r="O589" s="84">
        <f t="shared" si="146"/>
        <v>1107</v>
      </c>
      <c r="P589" s="85">
        <f t="shared" si="146"/>
        <v>0.68630000000000002</v>
      </c>
      <c r="Q589" s="84"/>
      <c r="R589" s="85"/>
      <c r="S589" s="84"/>
      <c r="T589" s="86"/>
      <c r="V589" s="59" t="s">
        <v>341</v>
      </c>
      <c r="W589" s="59">
        <v>0</v>
      </c>
      <c r="X589" s="60">
        <v>0</v>
      </c>
      <c r="Y589" s="59">
        <v>63</v>
      </c>
      <c r="Z589" s="60">
        <v>0.77780000000000005</v>
      </c>
      <c r="AA589" s="59">
        <v>0</v>
      </c>
      <c r="AB589" s="60">
        <v>0</v>
      </c>
      <c r="AC589" s="59">
        <v>0</v>
      </c>
      <c r="AD589" s="60">
        <v>0</v>
      </c>
      <c r="AE589" s="59">
        <v>0</v>
      </c>
      <c r="AF589" s="60">
        <v>0</v>
      </c>
      <c r="AG589" s="59">
        <v>0</v>
      </c>
      <c r="AH589" s="60">
        <v>0</v>
      </c>
      <c r="AI589" s="59">
        <v>1107</v>
      </c>
      <c r="AJ589" s="60">
        <v>0.68630000000000002</v>
      </c>
      <c r="AK589" s="59">
        <v>0</v>
      </c>
      <c r="AL589" s="60">
        <v>0</v>
      </c>
      <c r="AM589" s="59">
        <v>0</v>
      </c>
      <c r="AN589" s="60">
        <v>0</v>
      </c>
    </row>
    <row r="590" spans="1:40" ht="18.75">
      <c r="A590" s="138" t="s">
        <v>70</v>
      </c>
      <c r="B590" s="139"/>
      <c r="C590" s="82"/>
      <c r="D590" s="83"/>
      <c r="E590" s="82">
        <f t="shared" si="145"/>
        <v>9</v>
      </c>
      <c r="F590" s="83">
        <f t="shared" si="145"/>
        <v>0.1111</v>
      </c>
      <c r="G590" s="82"/>
      <c r="H590" s="83"/>
      <c r="I590" s="82"/>
      <c r="J590" s="83"/>
      <c r="K590" s="84"/>
      <c r="L590" s="85"/>
      <c r="M590" s="84"/>
      <c r="N590" s="85"/>
      <c r="O590" s="84">
        <f t="shared" si="146"/>
        <v>186</v>
      </c>
      <c r="P590" s="85">
        <f t="shared" si="146"/>
        <v>0.1153</v>
      </c>
      <c r="Q590" s="84"/>
      <c r="R590" s="85"/>
      <c r="S590" s="84"/>
      <c r="T590" s="86"/>
      <c r="V590" s="59" t="s">
        <v>70</v>
      </c>
      <c r="W590" s="59">
        <v>0</v>
      </c>
      <c r="X590" s="60">
        <v>0</v>
      </c>
      <c r="Y590" s="59">
        <v>9</v>
      </c>
      <c r="Z590" s="60">
        <v>0.1111</v>
      </c>
      <c r="AA590" s="59">
        <v>0</v>
      </c>
      <c r="AB590" s="60">
        <v>0</v>
      </c>
      <c r="AC590" s="59">
        <v>0</v>
      </c>
      <c r="AD590" s="60">
        <v>0</v>
      </c>
      <c r="AE590" s="59">
        <v>0</v>
      </c>
      <c r="AF590" s="60">
        <v>0</v>
      </c>
      <c r="AG590" s="59">
        <v>0</v>
      </c>
      <c r="AH590" s="60">
        <v>0</v>
      </c>
      <c r="AI590" s="59">
        <v>186</v>
      </c>
      <c r="AJ590" s="60">
        <v>0.1153</v>
      </c>
      <c r="AK590" s="59">
        <v>0</v>
      </c>
      <c r="AL590" s="60">
        <v>0</v>
      </c>
      <c r="AM590" s="59">
        <v>0</v>
      </c>
      <c r="AN590" s="60">
        <v>0</v>
      </c>
    </row>
    <row r="591" spans="1:40" ht="18.75">
      <c r="A591" s="140" t="s">
        <v>203</v>
      </c>
      <c r="B591" s="141"/>
      <c r="C591" s="87"/>
      <c r="D591" s="88"/>
      <c r="E591" s="87">
        <f t="shared" si="145"/>
        <v>81</v>
      </c>
      <c r="F591" s="88">
        <f t="shared" si="145"/>
        <v>1</v>
      </c>
      <c r="G591" s="87"/>
      <c r="H591" s="88"/>
      <c r="I591" s="87"/>
      <c r="J591" s="88"/>
      <c r="K591" s="89"/>
      <c r="L591" s="90"/>
      <c r="M591" s="89"/>
      <c r="N591" s="90"/>
      <c r="O591" s="89">
        <f t="shared" si="146"/>
        <v>1613</v>
      </c>
      <c r="P591" s="90">
        <f t="shared" si="146"/>
        <v>1</v>
      </c>
      <c r="Q591" s="89"/>
      <c r="R591" s="90"/>
      <c r="S591" s="89"/>
      <c r="T591" s="91"/>
      <c r="V591" s="59" t="s">
        <v>204</v>
      </c>
      <c r="W591" s="59">
        <v>0</v>
      </c>
      <c r="X591" s="60">
        <v>0</v>
      </c>
      <c r="Y591" s="59">
        <v>81</v>
      </c>
      <c r="Z591" s="60">
        <v>1</v>
      </c>
      <c r="AA591" s="59">
        <v>0</v>
      </c>
      <c r="AB591" s="60">
        <v>0</v>
      </c>
      <c r="AC591" s="59">
        <v>0</v>
      </c>
      <c r="AD591" s="60">
        <v>0</v>
      </c>
      <c r="AE591" s="59">
        <v>0</v>
      </c>
      <c r="AF591" s="60">
        <v>0</v>
      </c>
      <c r="AG591" s="59">
        <v>0</v>
      </c>
      <c r="AH591" s="60">
        <v>0</v>
      </c>
      <c r="AI591" s="59">
        <v>1613</v>
      </c>
      <c r="AJ591" s="60">
        <v>1</v>
      </c>
      <c r="AK591" s="59">
        <v>0</v>
      </c>
      <c r="AL591" s="60">
        <v>0</v>
      </c>
      <c r="AM591" s="59">
        <v>0</v>
      </c>
      <c r="AN591" s="60">
        <v>0</v>
      </c>
    </row>
    <row r="592" spans="1:40" ht="18.75">
      <c r="A592" s="61"/>
      <c r="C592" s="94"/>
      <c r="D592" s="95"/>
      <c r="E592" s="94"/>
      <c r="F592" s="95"/>
      <c r="G592" s="94"/>
      <c r="H592" s="95"/>
      <c r="I592" s="94"/>
      <c r="J592" s="95"/>
      <c r="K592" s="96"/>
      <c r="L592" s="97"/>
      <c r="M592" s="96"/>
      <c r="N592" s="97"/>
      <c r="O592" s="96"/>
      <c r="P592" s="97"/>
      <c r="Q592" s="96"/>
      <c r="R592" s="97"/>
      <c r="S592" s="96"/>
      <c r="T592" s="98"/>
      <c r="V592" s="59"/>
    </row>
    <row r="593" spans="1:62" ht="24.95" customHeight="1">
      <c r="A593" s="99" t="s">
        <v>342</v>
      </c>
      <c r="B593" s="124"/>
      <c r="C593" s="125"/>
      <c r="D593" s="126"/>
      <c r="E593" s="125"/>
      <c r="F593" s="126"/>
      <c r="G593" s="125"/>
      <c r="H593" s="126"/>
      <c r="I593" s="125"/>
      <c r="J593" s="126"/>
      <c r="K593" s="125"/>
      <c r="L593" s="126"/>
      <c r="M593" s="125"/>
      <c r="N593" s="126"/>
      <c r="O593" s="125"/>
      <c r="P593" s="126"/>
      <c r="Q593" s="125"/>
      <c r="R593" s="126"/>
      <c r="S593" s="125"/>
      <c r="T593" s="127"/>
      <c r="V593" s="58" t="s">
        <v>343</v>
      </c>
      <c r="W593" s="58"/>
      <c r="X593" s="58"/>
      <c r="Y593" s="58"/>
      <c r="Z593" s="58"/>
      <c r="AA593" s="58"/>
      <c r="AB593" s="58"/>
      <c r="AC593" s="58"/>
      <c r="AD593" s="58"/>
      <c r="AE593" s="58"/>
      <c r="AF593" s="58"/>
      <c r="AG593" s="58"/>
      <c r="AH593" s="58"/>
      <c r="AI593" s="58"/>
      <c r="AJ593" s="58"/>
      <c r="AK593" s="58"/>
      <c r="AL593" s="58"/>
      <c r="AM593" s="58"/>
      <c r="AN593" s="58"/>
    </row>
    <row r="594" spans="1:62" ht="18.75">
      <c r="A594" s="146" t="s">
        <v>344</v>
      </c>
      <c r="B594" s="148"/>
      <c r="C594" s="77"/>
      <c r="D594" s="78"/>
      <c r="E594" s="77"/>
      <c r="F594" s="78"/>
      <c r="G594" s="77">
        <f t="shared" ref="G594:J597" si="147">AA594</f>
        <v>53</v>
      </c>
      <c r="H594" s="78">
        <f t="shared" si="147"/>
        <v>0.36809999999999998</v>
      </c>
      <c r="I594" s="77">
        <f t="shared" si="147"/>
        <v>1</v>
      </c>
      <c r="J594" s="78">
        <f t="shared" si="147"/>
        <v>8.3299999999999999E-2</v>
      </c>
      <c r="K594" s="79"/>
      <c r="L594" s="80"/>
      <c r="M594" s="79"/>
      <c r="N594" s="80"/>
      <c r="O594" s="79"/>
      <c r="P594" s="80"/>
      <c r="Q594" s="79">
        <f t="shared" ref="Q594:T597" si="148">AK594</f>
        <v>767</v>
      </c>
      <c r="R594" s="80">
        <f t="shared" si="148"/>
        <v>0.3256</v>
      </c>
      <c r="S594" s="79">
        <f t="shared" si="148"/>
        <v>10</v>
      </c>
      <c r="T594" s="81">
        <f t="shared" si="148"/>
        <v>2.6599999999999999E-2</v>
      </c>
      <c r="V594" s="59" t="s">
        <v>344</v>
      </c>
      <c r="W594" s="59">
        <v>0</v>
      </c>
      <c r="X594" s="60">
        <v>0</v>
      </c>
      <c r="Y594" s="59">
        <v>0</v>
      </c>
      <c r="Z594" s="60">
        <v>0</v>
      </c>
      <c r="AA594" s="59">
        <v>53</v>
      </c>
      <c r="AB594" s="60">
        <v>0.36809999999999998</v>
      </c>
      <c r="AC594" s="59">
        <v>1</v>
      </c>
      <c r="AD594" s="60">
        <v>8.3299999999999999E-2</v>
      </c>
      <c r="AE594" s="59">
        <v>0</v>
      </c>
      <c r="AF594" s="60">
        <v>0</v>
      </c>
      <c r="AG594" s="59">
        <v>0</v>
      </c>
      <c r="AH594" s="60">
        <v>0</v>
      </c>
      <c r="AI594" s="59">
        <v>0</v>
      </c>
      <c r="AJ594" s="60">
        <v>0</v>
      </c>
      <c r="AK594" s="59">
        <v>767</v>
      </c>
      <c r="AL594" s="60">
        <v>0.3256</v>
      </c>
      <c r="AM594" s="59">
        <v>10</v>
      </c>
      <c r="AN594" s="60">
        <v>2.6599999999999999E-2</v>
      </c>
    </row>
    <row r="595" spans="1:62" ht="18.75">
      <c r="A595" s="138" t="s">
        <v>345</v>
      </c>
      <c r="B595" s="142"/>
      <c r="C595" s="82"/>
      <c r="D595" s="83"/>
      <c r="E595" s="82"/>
      <c r="F595" s="83"/>
      <c r="G595" s="82">
        <f t="shared" si="147"/>
        <v>73</v>
      </c>
      <c r="H595" s="83">
        <f t="shared" si="147"/>
        <v>0.50690000000000002</v>
      </c>
      <c r="I595" s="82">
        <f t="shared" si="147"/>
        <v>10</v>
      </c>
      <c r="J595" s="83">
        <f t="shared" si="147"/>
        <v>0.83330000000000004</v>
      </c>
      <c r="K595" s="84"/>
      <c r="L595" s="85"/>
      <c r="M595" s="84"/>
      <c r="N595" s="85"/>
      <c r="O595" s="84"/>
      <c r="P595" s="85"/>
      <c r="Q595" s="84">
        <f t="shared" si="148"/>
        <v>1351</v>
      </c>
      <c r="R595" s="85">
        <f t="shared" si="148"/>
        <v>0.57340000000000002</v>
      </c>
      <c r="S595" s="84">
        <f t="shared" si="148"/>
        <v>343</v>
      </c>
      <c r="T595" s="86">
        <f t="shared" si="148"/>
        <v>0.91220000000000001</v>
      </c>
      <c r="V595" s="59" t="s">
        <v>345</v>
      </c>
      <c r="W595" s="59">
        <v>0</v>
      </c>
      <c r="X595" s="60">
        <v>0</v>
      </c>
      <c r="Y595" s="59">
        <v>0</v>
      </c>
      <c r="Z595" s="60">
        <v>0</v>
      </c>
      <c r="AA595" s="59">
        <v>73</v>
      </c>
      <c r="AB595" s="60">
        <v>0.50690000000000002</v>
      </c>
      <c r="AC595" s="59">
        <v>10</v>
      </c>
      <c r="AD595" s="60">
        <v>0.83330000000000004</v>
      </c>
      <c r="AE595" s="59">
        <v>0</v>
      </c>
      <c r="AF595" s="60">
        <v>0</v>
      </c>
      <c r="AG595" s="59">
        <v>0</v>
      </c>
      <c r="AH595" s="60">
        <v>0</v>
      </c>
      <c r="AI595" s="59">
        <v>0</v>
      </c>
      <c r="AJ595" s="60">
        <v>0</v>
      </c>
      <c r="AK595" s="59">
        <v>1351</v>
      </c>
      <c r="AL595" s="60">
        <v>0.57340000000000002</v>
      </c>
      <c r="AM595" s="59">
        <v>343</v>
      </c>
      <c r="AN595" s="60">
        <v>0.91220000000000001</v>
      </c>
    </row>
    <row r="596" spans="1:62" ht="18.75">
      <c r="A596" s="138" t="s">
        <v>70</v>
      </c>
      <c r="B596" s="142"/>
      <c r="C596" s="82"/>
      <c r="D596" s="83"/>
      <c r="E596" s="82"/>
      <c r="F596" s="83"/>
      <c r="G596" s="82">
        <f t="shared" si="147"/>
        <v>18</v>
      </c>
      <c r="H596" s="83">
        <f t="shared" si="147"/>
        <v>0.125</v>
      </c>
      <c r="I596" s="82">
        <f t="shared" si="147"/>
        <v>1</v>
      </c>
      <c r="J596" s="83">
        <f t="shared" si="147"/>
        <v>8.3299999999999999E-2</v>
      </c>
      <c r="K596" s="84"/>
      <c r="L596" s="85"/>
      <c r="M596" s="84"/>
      <c r="N596" s="85"/>
      <c r="O596" s="84"/>
      <c r="P596" s="85"/>
      <c r="Q596" s="84">
        <f t="shared" si="148"/>
        <v>238</v>
      </c>
      <c r="R596" s="85">
        <f t="shared" si="148"/>
        <v>0.10100000000000001</v>
      </c>
      <c r="S596" s="84">
        <f t="shared" si="148"/>
        <v>23</v>
      </c>
      <c r="T596" s="86">
        <f t="shared" si="148"/>
        <v>6.1199999999999997E-2</v>
      </c>
      <c r="V596" s="59" t="s">
        <v>70</v>
      </c>
      <c r="W596" s="59">
        <v>0</v>
      </c>
      <c r="X596" s="60">
        <v>0</v>
      </c>
      <c r="Y596" s="59">
        <v>0</v>
      </c>
      <c r="Z596" s="60">
        <v>0</v>
      </c>
      <c r="AA596" s="59">
        <v>18</v>
      </c>
      <c r="AB596" s="60">
        <v>0.125</v>
      </c>
      <c r="AC596" s="59">
        <v>1</v>
      </c>
      <c r="AD596" s="60">
        <v>8.3299999999999999E-2</v>
      </c>
      <c r="AE596" s="59">
        <v>0</v>
      </c>
      <c r="AF596" s="60">
        <v>0</v>
      </c>
      <c r="AG596" s="59">
        <v>0</v>
      </c>
      <c r="AH596" s="60">
        <v>0</v>
      </c>
      <c r="AI596" s="59">
        <v>0</v>
      </c>
      <c r="AJ596" s="60">
        <v>0</v>
      </c>
      <c r="AK596" s="59">
        <v>238</v>
      </c>
      <c r="AL596" s="60">
        <v>0.10100000000000001</v>
      </c>
      <c r="AM596" s="59">
        <v>23</v>
      </c>
      <c r="AN596" s="60">
        <v>6.1199999999999997E-2</v>
      </c>
    </row>
    <row r="597" spans="1:62" ht="18.75">
      <c r="A597" s="140" t="s">
        <v>203</v>
      </c>
      <c r="B597" s="143"/>
      <c r="C597" s="87"/>
      <c r="D597" s="88"/>
      <c r="E597" s="87"/>
      <c r="F597" s="88"/>
      <c r="G597" s="87">
        <f t="shared" si="147"/>
        <v>144</v>
      </c>
      <c r="H597" s="88">
        <f t="shared" si="147"/>
        <v>1</v>
      </c>
      <c r="I597" s="87">
        <f t="shared" si="147"/>
        <v>12</v>
      </c>
      <c r="J597" s="88">
        <f t="shared" si="147"/>
        <v>1</v>
      </c>
      <c r="K597" s="89"/>
      <c r="L597" s="90"/>
      <c r="M597" s="89"/>
      <c r="N597" s="90"/>
      <c r="O597" s="89"/>
      <c r="P597" s="90"/>
      <c r="Q597" s="89">
        <f t="shared" si="148"/>
        <v>2356</v>
      </c>
      <c r="R597" s="90">
        <f t="shared" si="148"/>
        <v>1</v>
      </c>
      <c r="S597" s="89">
        <f t="shared" si="148"/>
        <v>376</v>
      </c>
      <c r="T597" s="91">
        <f t="shared" si="148"/>
        <v>1</v>
      </c>
      <c r="V597" s="59" t="s">
        <v>204</v>
      </c>
      <c r="W597" s="59">
        <v>0</v>
      </c>
      <c r="X597" s="60">
        <v>0</v>
      </c>
      <c r="Y597" s="59">
        <v>0</v>
      </c>
      <c r="Z597" s="60">
        <v>0</v>
      </c>
      <c r="AA597" s="59">
        <v>144</v>
      </c>
      <c r="AB597" s="60">
        <v>1</v>
      </c>
      <c r="AC597" s="59">
        <v>12</v>
      </c>
      <c r="AD597" s="60">
        <v>1</v>
      </c>
      <c r="AE597" s="59">
        <v>0</v>
      </c>
      <c r="AF597" s="60">
        <v>0</v>
      </c>
      <c r="AG597" s="59">
        <v>0</v>
      </c>
      <c r="AH597" s="60">
        <v>0</v>
      </c>
      <c r="AI597" s="59">
        <v>0</v>
      </c>
      <c r="AJ597" s="60">
        <v>0</v>
      </c>
      <c r="AK597" s="59">
        <v>2356</v>
      </c>
      <c r="AL597" s="60">
        <v>1</v>
      </c>
      <c r="AM597" s="59">
        <v>376</v>
      </c>
      <c r="AN597" s="60">
        <v>1</v>
      </c>
    </row>
    <row r="598" spans="1:62">
      <c r="A598" s="61"/>
      <c r="B598" s="129"/>
      <c r="C598" s="108"/>
      <c r="D598" s="109"/>
      <c r="E598" s="108"/>
      <c r="F598" s="109"/>
      <c r="G598" s="108"/>
      <c r="H598" s="109"/>
      <c r="I598" s="108"/>
      <c r="J598" s="109"/>
      <c r="K598" s="110"/>
      <c r="L598" s="111"/>
      <c r="M598" s="110"/>
      <c r="N598" s="111"/>
      <c r="O598" s="110"/>
      <c r="P598" s="111"/>
      <c r="Q598" s="110"/>
      <c r="R598" s="111"/>
      <c r="S598" s="110"/>
      <c r="T598" s="112"/>
      <c r="V598" s="11" t="s">
        <v>346</v>
      </c>
    </row>
    <row r="599" spans="1:62" ht="24.95" customHeight="1">
      <c r="A599" s="99" t="s">
        <v>347</v>
      </c>
      <c r="B599" s="124"/>
      <c r="C599" s="125"/>
      <c r="D599" s="126"/>
      <c r="E599" s="125"/>
      <c r="F599" s="126"/>
      <c r="G599" s="125"/>
      <c r="H599" s="126"/>
      <c r="I599" s="125"/>
      <c r="J599" s="126"/>
      <c r="K599" s="125"/>
      <c r="L599" s="126"/>
      <c r="M599" s="125"/>
      <c r="N599" s="126"/>
      <c r="O599" s="125"/>
      <c r="P599" s="126"/>
      <c r="Q599" s="125"/>
      <c r="R599" s="126"/>
      <c r="S599" s="125"/>
      <c r="T599" s="127"/>
      <c r="V599" s="58"/>
      <c r="W599" s="58" t="s">
        <v>196</v>
      </c>
      <c r="AP599" s="59"/>
      <c r="AQ599" s="59"/>
      <c r="AR599" s="60"/>
      <c r="AS599" s="59"/>
      <c r="AT599" s="60"/>
      <c r="AU599" s="59"/>
      <c r="AV599" s="60"/>
      <c r="AW599" s="59"/>
      <c r="AX599" s="60"/>
      <c r="AY599" s="59"/>
      <c r="AZ599" s="60"/>
      <c r="BA599" s="59"/>
      <c r="BB599" s="60"/>
      <c r="BC599" s="59"/>
      <c r="BD599" s="60"/>
      <c r="BE599" s="59"/>
      <c r="BF599" s="60"/>
      <c r="BG599" s="59"/>
      <c r="BH599" s="60"/>
      <c r="BI599" s="59"/>
      <c r="BJ599" s="60"/>
    </row>
    <row r="600" spans="1:62" ht="19.5">
      <c r="A600" s="144" t="s">
        <v>348</v>
      </c>
      <c r="B600" s="145"/>
      <c r="C600" s="114">
        <f>W604</f>
        <v>2</v>
      </c>
      <c r="D600" s="115">
        <f t="shared" ref="D600:D608" si="149">C600/$C$609</f>
        <v>9.9502487562189053E-3</v>
      </c>
      <c r="E600" s="114">
        <f>Y604</f>
        <v>1</v>
      </c>
      <c r="F600" s="115">
        <f>E600/$E$609</f>
        <v>1.2195121951219513E-2</v>
      </c>
      <c r="G600" s="114">
        <f>AA604</f>
        <v>2</v>
      </c>
      <c r="H600" s="115">
        <f>G600/$G$609</f>
        <v>1.4084507042253521E-2</v>
      </c>
      <c r="I600" s="114">
        <f>AC604</f>
        <v>0</v>
      </c>
      <c r="J600" s="115">
        <f>I600/$I$609</f>
        <v>0</v>
      </c>
      <c r="K600" s="116">
        <f>AE604</f>
        <v>64</v>
      </c>
      <c r="L600" s="117">
        <f>K600/$K$609</f>
        <v>1.6161616161616162E-2</v>
      </c>
      <c r="M600" s="116">
        <f>AG604</f>
        <v>5</v>
      </c>
      <c r="N600" s="117">
        <f>M600/$M$609</f>
        <v>7.3964497041420114E-3</v>
      </c>
      <c r="O600" s="116">
        <f>AI604</f>
        <v>13</v>
      </c>
      <c r="P600" s="117">
        <f>O600/$O$609</f>
        <v>8.1812460667086209E-3</v>
      </c>
      <c r="Q600" s="116">
        <f>AK604</f>
        <v>25</v>
      </c>
      <c r="R600" s="117">
        <f>Q600/$Q$609</f>
        <v>1.0785159620362382E-2</v>
      </c>
      <c r="S600" s="116">
        <f>AM604</f>
        <v>1</v>
      </c>
      <c r="T600" s="118">
        <f>S600/$S$609</f>
        <v>2.7027027027027029E-3</v>
      </c>
      <c r="V600" s="58"/>
      <c r="W600" s="58" t="s">
        <v>193</v>
      </c>
      <c r="X600" s="58" t="s">
        <v>66</v>
      </c>
      <c r="AP600" s="59"/>
    </row>
    <row r="601" spans="1:62" ht="19.5">
      <c r="A601" s="138" t="s">
        <v>349</v>
      </c>
      <c r="B601" s="139"/>
      <c r="C601" s="82">
        <f>W607</f>
        <v>13</v>
      </c>
      <c r="D601" s="83">
        <f t="shared" si="149"/>
        <v>6.4676616915422883E-2</v>
      </c>
      <c r="E601" s="82">
        <f>Y607</f>
        <v>3</v>
      </c>
      <c r="F601" s="83">
        <f t="shared" ref="F601:F608" si="150">E601/$E$609</f>
        <v>3.6585365853658534E-2</v>
      </c>
      <c r="G601" s="82">
        <f>AA607</f>
        <v>4</v>
      </c>
      <c r="H601" s="83">
        <f t="shared" ref="H601:H608" si="151">G601/$G$609</f>
        <v>2.8169014084507043E-2</v>
      </c>
      <c r="I601" s="82">
        <f>AC607</f>
        <v>0</v>
      </c>
      <c r="J601" s="83">
        <f t="shared" ref="J601:J608" si="152">I601/$I$609</f>
        <v>0</v>
      </c>
      <c r="K601" s="84">
        <f>AE607</f>
        <v>323</v>
      </c>
      <c r="L601" s="85">
        <f t="shared" ref="L601:L608" si="153">K601/$K$609</f>
        <v>8.1565656565656564E-2</v>
      </c>
      <c r="M601" s="84">
        <f>AG607</f>
        <v>114</v>
      </c>
      <c r="N601" s="85">
        <f t="shared" ref="N601:N608" si="154">M601/$M$609</f>
        <v>0.16863905325443787</v>
      </c>
      <c r="O601" s="84">
        <f>AI607</f>
        <v>82</v>
      </c>
      <c r="P601" s="85">
        <f t="shared" ref="P601:P608" si="155">O601/$O$609</f>
        <v>5.1604782882315924E-2</v>
      </c>
      <c r="Q601" s="84">
        <f>AK607</f>
        <v>63</v>
      </c>
      <c r="R601" s="85">
        <f t="shared" ref="R601:R608" si="156">Q601/$Q$609</f>
        <v>2.7178602243313203E-2</v>
      </c>
      <c r="S601" s="84">
        <f>AM607</f>
        <v>7</v>
      </c>
      <c r="T601" s="86">
        <f t="shared" ref="T601:T608" si="157">S601/$S$609</f>
        <v>1.891891891891892E-2</v>
      </c>
      <c r="V601" s="58"/>
      <c r="W601" s="58" t="s">
        <v>38</v>
      </c>
      <c r="X601" s="58" t="s">
        <v>38</v>
      </c>
      <c r="AP601" s="58"/>
      <c r="AQ601" s="58"/>
      <c r="AR601" s="58"/>
      <c r="AS601" s="58"/>
      <c r="AT601" s="58"/>
      <c r="AU601" s="58"/>
      <c r="AV601" s="58"/>
      <c r="AW601" s="58"/>
      <c r="AX601" s="58"/>
      <c r="AY601" s="58"/>
      <c r="AZ601" s="58"/>
      <c r="BA601" s="58"/>
      <c r="BB601" s="58"/>
      <c r="BC601" s="58"/>
      <c r="BD601" s="58"/>
      <c r="BE601" s="58"/>
      <c r="BF601" s="58"/>
      <c r="BG601" s="58"/>
      <c r="BH601" s="58"/>
      <c r="BI601" s="58"/>
      <c r="BJ601" s="58"/>
    </row>
    <row r="602" spans="1:62" ht="19.5">
      <c r="A602" s="138" t="s">
        <v>350</v>
      </c>
      <c r="B602" s="139"/>
      <c r="C602" s="82">
        <f>W610</f>
        <v>15</v>
      </c>
      <c r="D602" s="83">
        <f t="shared" si="149"/>
        <v>7.4626865671641784E-2</v>
      </c>
      <c r="E602" s="82">
        <f>Y610</f>
        <v>2</v>
      </c>
      <c r="F602" s="83">
        <f t="shared" si="150"/>
        <v>2.4390243902439025E-2</v>
      </c>
      <c r="G602" s="82">
        <f>AA610</f>
        <v>5</v>
      </c>
      <c r="H602" s="83">
        <f t="shared" si="151"/>
        <v>3.5211267605633804E-2</v>
      </c>
      <c r="I602" s="82">
        <f>AC610</f>
        <v>0</v>
      </c>
      <c r="J602" s="83">
        <f t="shared" si="152"/>
        <v>0</v>
      </c>
      <c r="K602" s="84">
        <f>AE610</f>
        <v>427</v>
      </c>
      <c r="L602" s="85">
        <f t="shared" si="153"/>
        <v>0.10782828282828283</v>
      </c>
      <c r="M602" s="84">
        <f>AG610</f>
        <v>92</v>
      </c>
      <c r="N602" s="85">
        <f t="shared" si="154"/>
        <v>0.13609467455621302</v>
      </c>
      <c r="O602" s="84">
        <f>AI610</f>
        <v>48</v>
      </c>
      <c r="P602" s="85">
        <f t="shared" si="155"/>
        <v>3.0207677784770296E-2</v>
      </c>
      <c r="Q602" s="84">
        <f>AK610</f>
        <v>136</v>
      </c>
      <c r="R602" s="85">
        <f t="shared" si="156"/>
        <v>5.8671268334771355E-2</v>
      </c>
      <c r="S602" s="84">
        <f>AM610</f>
        <v>18</v>
      </c>
      <c r="T602" s="86">
        <f t="shared" si="157"/>
        <v>4.8648648648648651E-2</v>
      </c>
      <c r="V602" s="58"/>
      <c r="W602" s="58" t="s">
        <v>96</v>
      </c>
      <c r="X602" s="58" t="s">
        <v>1</v>
      </c>
      <c r="Y602" s="58" t="s">
        <v>2</v>
      </c>
      <c r="Z602" s="58" t="s">
        <v>31</v>
      </c>
      <c r="AA602" s="58" t="s">
        <v>96</v>
      </c>
      <c r="AB602" s="58" t="s">
        <v>77</v>
      </c>
      <c r="AC602" s="58" t="s">
        <v>1</v>
      </c>
      <c r="AD602" s="58" t="s">
        <v>2</v>
      </c>
      <c r="AE602" s="58" t="s">
        <v>31</v>
      </c>
      <c r="AP602" s="59"/>
      <c r="AQ602" s="59"/>
      <c r="AR602" s="60"/>
      <c r="AS602" s="59"/>
      <c r="AT602" s="60"/>
      <c r="AU602" s="59"/>
      <c r="AV602" s="60"/>
      <c r="AW602" s="59"/>
      <c r="AX602" s="60"/>
      <c r="AY602" s="59"/>
      <c r="AZ602" s="60"/>
      <c r="BA602" s="59"/>
      <c r="BB602" s="60"/>
      <c r="BC602" s="59"/>
      <c r="BD602" s="60"/>
      <c r="BE602" s="59"/>
      <c r="BF602" s="60"/>
      <c r="BG602" s="59"/>
      <c r="BH602" s="60"/>
      <c r="BI602" s="59"/>
      <c r="BJ602" s="60"/>
    </row>
    <row r="603" spans="1:62" ht="19.5">
      <c r="A603" s="138" t="s">
        <v>351</v>
      </c>
      <c r="B603" s="139"/>
      <c r="C603" s="82">
        <f>W613</f>
        <v>63</v>
      </c>
      <c r="D603" s="83">
        <f t="shared" si="149"/>
        <v>0.31343283582089554</v>
      </c>
      <c r="E603" s="82">
        <f>Y613</f>
        <v>13</v>
      </c>
      <c r="F603" s="83">
        <f t="shared" si="150"/>
        <v>0.15853658536585366</v>
      </c>
      <c r="G603" s="82">
        <f>AA613</f>
        <v>29</v>
      </c>
      <c r="H603" s="83">
        <f t="shared" si="151"/>
        <v>0.20422535211267606</v>
      </c>
      <c r="I603" s="82">
        <f>AC613</f>
        <v>2</v>
      </c>
      <c r="J603" s="83">
        <f t="shared" si="152"/>
        <v>0.16666666666666666</v>
      </c>
      <c r="K603" s="84">
        <f>AE613</f>
        <v>393</v>
      </c>
      <c r="L603" s="85">
        <f t="shared" si="153"/>
        <v>9.9242424242424243E-2</v>
      </c>
      <c r="M603" s="84">
        <f>AG613</f>
        <v>43</v>
      </c>
      <c r="N603" s="85">
        <f t="shared" si="154"/>
        <v>6.3609467455621307E-2</v>
      </c>
      <c r="O603" s="84">
        <f>AI613</f>
        <v>66</v>
      </c>
      <c r="P603" s="85">
        <f t="shared" si="155"/>
        <v>4.1535556954059159E-2</v>
      </c>
      <c r="Q603" s="84">
        <f>AK613</f>
        <v>119</v>
      </c>
      <c r="R603" s="85">
        <f t="shared" si="156"/>
        <v>5.1337359792924933E-2</v>
      </c>
      <c r="S603" s="84">
        <f>AM613</f>
        <v>14</v>
      </c>
      <c r="T603" s="86">
        <f t="shared" si="157"/>
        <v>3.783783783783784E-2</v>
      </c>
      <c r="V603" s="58" t="s">
        <v>352</v>
      </c>
      <c r="W603" s="58" t="s">
        <v>3</v>
      </c>
      <c r="X603" s="58" t="s">
        <v>49</v>
      </c>
      <c r="Y603" s="58" t="s">
        <v>3</v>
      </c>
      <c r="Z603" s="58" t="s">
        <v>49</v>
      </c>
      <c r="AA603" s="58" t="s">
        <v>3</v>
      </c>
      <c r="AB603" s="58" t="s">
        <v>49</v>
      </c>
      <c r="AC603" s="58" t="s">
        <v>3</v>
      </c>
      <c r="AD603" s="58" t="s">
        <v>49</v>
      </c>
      <c r="AE603" s="58" t="s">
        <v>3</v>
      </c>
      <c r="AF603" s="58" t="s">
        <v>49</v>
      </c>
      <c r="AG603" s="58" t="s">
        <v>3</v>
      </c>
      <c r="AH603" s="58" t="s">
        <v>49</v>
      </c>
      <c r="AI603" s="58" t="s">
        <v>3</v>
      </c>
      <c r="AJ603" s="58" t="s">
        <v>49</v>
      </c>
      <c r="AK603" s="58" t="s">
        <v>3</v>
      </c>
      <c r="AL603" s="58" t="s">
        <v>49</v>
      </c>
      <c r="AM603" s="58" t="s">
        <v>3</v>
      </c>
      <c r="AN603" s="58" t="s">
        <v>49</v>
      </c>
      <c r="AP603" s="59"/>
    </row>
    <row r="604" spans="1:62" ht="19.5">
      <c r="A604" s="138" t="s">
        <v>353</v>
      </c>
      <c r="B604" s="139"/>
      <c r="C604" s="82">
        <f>W616</f>
        <v>1</v>
      </c>
      <c r="D604" s="83">
        <f t="shared" si="149"/>
        <v>4.9751243781094526E-3</v>
      </c>
      <c r="E604" s="82">
        <f>Y616</f>
        <v>2</v>
      </c>
      <c r="F604" s="83">
        <f t="shared" si="150"/>
        <v>2.4390243902439025E-2</v>
      </c>
      <c r="G604" s="82">
        <f>AA616</f>
        <v>0</v>
      </c>
      <c r="H604" s="83">
        <f t="shared" si="151"/>
        <v>0</v>
      </c>
      <c r="I604" s="82">
        <f>AC616</f>
        <v>0</v>
      </c>
      <c r="J604" s="83">
        <f t="shared" si="152"/>
        <v>0</v>
      </c>
      <c r="K604" s="84">
        <f>AE616</f>
        <v>73</v>
      </c>
      <c r="L604" s="85">
        <f t="shared" si="153"/>
        <v>1.8434343434343435E-2</v>
      </c>
      <c r="M604" s="84">
        <f>AG616</f>
        <v>20</v>
      </c>
      <c r="N604" s="85">
        <f t="shared" si="154"/>
        <v>2.9585798816568046E-2</v>
      </c>
      <c r="O604" s="84">
        <f>AI616</f>
        <v>16</v>
      </c>
      <c r="P604" s="85">
        <f t="shared" si="155"/>
        <v>1.0069225928256766E-2</v>
      </c>
      <c r="Q604" s="84">
        <f>AK616</f>
        <v>12</v>
      </c>
      <c r="R604" s="85">
        <f t="shared" si="156"/>
        <v>5.1768766177739426E-3</v>
      </c>
      <c r="S604" s="84">
        <f>AM616</f>
        <v>1</v>
      </c>
      <c r="T604" s="86">
        <f t="shared" si="157"/>
        <v>2.7027027027027029E-3</v>
      </c>
      <c r="V604" s="59" t="s">
        <v>348</v>
      </c>
      <c r="W604" s="59">
        <v>2</v>
      </c>
      <c r="X604" s="60">
        <v>1</v>
      </c>
      <c r="Y604" s="59">
        <v>1</v>
      </c>
      <c r="Z604" s="60">
        <v>1</v>
      </c>
      <c r="AA604" s="59">
        <v>2</v>
      </c>
      <c r="AB604" s="60">
        <v>1</v>
      </c>
      <c r="AC604" s="59">
        <v>0</v>
      </c>
      <c r="AD604" s="60">
        <v>0</v>
      </c>
      <c r="AE604" s="59">
        <v>64</v>
      </c>
      <c r="AF604" s="60">
        <v>1</v>
      </c>
      <c r="AG604" s="59">
        <v>5</v>
      </c>
      <c r="AH604" s="60">
        <v>1</v>
      </c>
      <c r="AI604" s="59">
        <v>13</v>
      </c>
      <c r="AJ604" s="60">
        <v>1</v>
      </c>
      <c r="AK604" s="59">
        <v>25</v>
      </c>
      <c r="AL604" s="60">
        <v>1</v>
      </c>
      <c r="AM604" s="59">
        <v>1</v>
      </c>
      <c r="AN604" s="60">
        <v>1</v>
      </c>
      <c r="AP604" s="58"/>
      <c r="AQ604" s="58"/>
      <c r="AR604" s="58"/>
      <c r="AS604" s="58"/>
      <c r="AT604" s="58"/>
      <c r="AU604" s="58"/>
      <c r="AV604" s="58"/>
      <c r="AW604" s="58"/>
      <c r="AX604" s="58"/>
      <c r="AY604" s="58"/>
      <c r="AZ604" s="58"/>
      <c r="BA604" s="58"/>
      <c r="BB604" s="58"/>
      <c r="BC604" s="58"/>
      <c r="BD604" s="58"/>
      <c r="BE604" s="58"/>
      <c r="BF604" s="58"/>
      <c r="BG604" s="58"/>
      <c r="BH604" s="58"/>
      <c r="BI604" s="58"/>
      <c r="BJ604" s="58"/>
    </row>
    <row r="605" spans="1:62" ht="18.75">
      <c r="A605" s="138" t="s">
        <v>354</v>
      </c>
      <c r="B605" s="139"/>
      <c r="C605" s="82">
        <f>W619</f>
        <v>0</v>
      </c>
      <c r="D605" s="83">
        <f t="shared" si="149"/>
        <v>0</v>
      </c>
      <c r="E605" s="82">
        <f>Y619</f>
        <v>0</v>
      </c>
      <c r="F605" s="83">
        <f t="shared" si="150"/>
        <v>0</v>
      </c>
      <c r="G605" s="82">
        <f>AA619</f>
        <v>0</v>
      </c>
      <c r="H605" s="83">
        <f t="shared" si="151"/>
        <v>0</v>
      </c>
      <c r="I605" s="82">
        <f>AC619</f>
        <v>0</v>
      </c>
      <c r="J605" s="83">
        <f t="shared" si="152"/>
        <v>0</v>
      </c>
      <c r="K605" s="84">
        <f>AE619</f>
        <v>13</v>
      </c>
      <c r="L605" s="85">
        <f t="shared" si="153"/>
        <v>3.2828282828282827E-3</v>
      </c>
      <c r="M605" s="84">
        <f>AG619</f>
        <v>1</v>
      </c>
      <c r="N605" s="85">
        <f t="shared" si="154"/>
        <v>1.4792899408284023E-3</v>
      </c>
      <c r="O605" s="84">
        <f>AI619</f>
        <v>0</v>
      </c>
      <c r="P605" s="85">
        <f t="shared" si="155"/>
        <v>0</v>
      </c>
      <c r="Q605" s="84">
        <f>AK619</f>
        <v>8</v>
      </c>
      <c r="R605" s="85">
        <f t="shared" si="156"/>
        <v>3.4512510785159622E-3</v>
      </c>
      <c r="S605" s="84">
        <f>AM619</f>
        <v>1</v>
      </c>
      <c r="T605" s="86">
        <f t="shared" si="157"/>
        <v>2.7027027027027029E-3</v>
      </c>
      <c r="V605" s="59"/>
      <c r="AP605" s="59"/>
      <c r="AQ605" s="59"/>
      <c r="AR605" s="60"/>
      <c r="AS605" s="59"/>
      <c r="AT605" s="60"/>
      <c r="AU605" s="59"/>
      <c r="AV605" s="60"/>
      <c r="AW605" s="59"/>
      <c r="AX605" s="60"/>
      <c r="AY605" s="59"/>
      <c r="AZ605" s="60"/>
      <c r="BA605" s="59"/>
      <c r="BB605" s="60"/>
      <c r="BC605" s="59"/>
      <c r="BD605" s="60"/>
      <c r="BE605" s="59"/>
      <c r="BF605" s="60"/>
      <c r="BG605" s="59"/>
      <c r="BH605" s="60"/>
      <c r="BI605" s="59"/>
      <c r="BJ605" s="60"/>
    </row>
    <row r="606" spans="1:62" ht="19.5">
      <c r="A606" s="138" t="s">
        <v>355</v>
      </c>
      <c r="B606" s="139"/>
      <c r="C606" s="82">
        <f>W622</f>
        <v>133</v>
      </c>
      <c r="D606" s="83">
        <f t="shared" si="149"/>
        <v>0.6616915422885572</v>
      </c>
      <c r="E606" s="82">
        <f>Y622</f>
        <v>49</v>
      </c>
      <c r="F606" s="83">
        <f t="shared" si="150"/>
        <v>0.59756097560975607</v>
      </c>
      <c r="G606" s="82">
        <f>AA622</f>
        <v>84</v>
      </c>
      <c r="H606" s="83">
        <f t="shared" si="151"/>
        <v>0.59154929577464788</v>
      </c>
      <c r="I606" s="82">
        <f>AC622</f>
        <v>7</v>
      </c>
      <c r="J606" s="83">
        <f t="shared" si="152"/>
        <v>0.58333333333333337</v>
      </c>
      <c r="K606" s="84">
        <f>AE622</f>
        <v>2864</v>
      </c>
      <c r="L606" s="85">
        <f t="shared" si="153"/>
        <v>0.72323232323232323</v>
      </c>
      <c r="M606" s="84">
        <f>AG622</f>
        <v>359</v>
      </c>
      <c r="N606" s="85">
        <f t="shared" si="154"/>
        <v>0.53106508875739644</v>
      </c>
      <c r="O606" s="84">
        <f>AI622</f>
        <v>1149</v>
      </c>
      <c r="P606" s="85">
        <f t="shared" si="155"/>
        <v>0.72309628697293893</v>
      </c>
      <c r="Q606" s="84">
        <f>AK622</f>
        <v>1756</v>
      </c>
      <c r="R606" s="85">
        <f t="shared" si="156"/>
        <v>0.75754961173425361</v>
      </c>
      <c r="S606" s="84">
        <f>AM622</f>
        <v>287</v>
      </c>
      <c r="T606" s="86">
        <f t="shared" si="157"/>
        <v>0.77567567567567564</v>
      </c>
      <c r="V606" s="58" t="s">
        <v>356</v>
      </c>
      <c r="W606" s="58"/>
      <c r="X606" s="58"/>
      <c r="Y606" s="58"/>
      <c r="Z606" s="58"/>
      <c r="AA606" s="58"/>
      <c r="AB606" s="58"/>
      <c r="AC606" s="58"/>
      <c r="AD606" s="58"/>
      <c r="AE606" s="58"/>
      <c r="AF606" s="58"/>
      <c r="AG606" s="58"/>
      <c r="AH606" s="58"/>
      <c r="AI606" s="58"/>
      <c r="AJ606" s="58"/>
      <c r="AK606" s="58"/>
      <c r="AL606" s="58"/>
      <c r="AM606" s="58"/>
      <c r="AN606" s="58"/>
      <c r="AP606" s="59"/>
    </row>
    <row r="607" spans="1:62" ht="19.5">
      <c r="A607" s="138" t="s">
        <v>357</v>
      </c>
      <c r="B607" s="139"/>
      <c r="C607" s="82">
        <f>W625</f>
        <v>1</v>
      </c>
      <c r="D607" s="83">
        <f t="shared" si="149"/>
        <v>4.9751243781094526E-3</v>
      </c>
      <c r="E607" s="82">
        <f>Y625</f>
        <v>1</v>
      </c>
      <c r="F607" s="83">
        <f t="shared" si="150"/>
        <v>1.2195121951219513E-2</v>
      </c>
      <c r="G607" s="82">
        <f>AA625</f>
        <v>2</v>
      </c>
      <c r="H607" s="83">
        <f t="shared" si="151"/>
        <v>1.4084507042253521E-2</v>
      </c>
      <c r="I607" s="82">
        <f>AC625</f>
        <v>0</v>
      </c>
      <c r="J607" s="83">
        <f t="shared" si="152"/>
        <v>0</v>
      </c>
      <c r="K607" s="84">
        <f>AE625</f>
        <v>35</v>
      </c>
      <c r="L607" s="85">
        <f t="shared" si="153"/>
        <v>8.8383838383838381E-3</v>
      </c>
      <c r="M607" s="84">
        <f>AG625</f>
        <v>10</v>
      </c>
      <c r="N607" s="85">
        <f t="shared" si="154"/>
        <v>1.4792899408284023E-2</v>
      </c>
      <c r="O607" s="84">
        <f>AI625</f>
        <v>20</v>
      </c>
      <c r="P607" s="85">
        <f t="shared" si="155"/>
        <v>1.2586532410320957E-2</v>
      </c>
      <c r="Q607" s="84">
        <f>AK625</f>
        <v>20</v>
      </c>
      <c r="R607" s="85">
        <f t="shared" si="156"/>
        <v>8.6281276962899053E-3</v>
      </c>
      <c r="S607" s="84">
        <f>AM625</f>
        <v>0</v>
      </c>
      <c r="T607" s="86">
        <f t="shared" si="157"/>
        <v>0</v>
      </c>
      <c r="V607" s="59" t="s">
        <v>349</v>
      </c>
      <c r="W607" s="59">
        <v>13</v>
      </c>
      <c r="X607" s="60">
        <v>1</v>
      </c>
      <c r="Y607" s="59">
        <v>3</v>
      </c>
      <c r="Z607" s="60">
        <v>1</v>
      </c>
      <c r="AA607" s="59">
        <v>4</v>
      </c>
      <c r="AB607" s="60">
        <v>1</v>
      </c>
      <c r="AC607" s="59">
        <v>0</v>
      </c>
      <c r="AD607" s="60">
        <v>0</v>
      </c>
      <c r="AE607" s="59">
        <v>323</v>
      </c>
      <c r="AF607" s="60">
        <v>1</v>
      </c>
      <c r="AG607" s="59">
        <v>114</v>
      </c>
      <c r="AH607" s="60">
        <v>1</v>
      </c>
      <c r="AI607" s="59">
        <v>82</v>
      </c>
      <c r="AJ607" s="60">
        <v>1</v>
      </c>
      <c r="AK607" s="59">
        <v>63</v>
      </c>
      <c r="AL607" s="60">
        <v>1</v>
      </c>
      <c r="AM607" s="59">
        <v>7</v>
      </c>
      <c r="AN607" s="60">
        <v>1</v>
      </c>
      <c r="AP607" s="58"/>
      <c r="AQ607" s="58"/>
      <c r="AR607" s="58"/>
      <c r="AS607" s="58"/>
      <c r="AT607" s="58"/>
      <c r="AU607" s="58"/>
      <c r="AV607" s="58"/>
      <c r="AW607" s="58"/>
      <c r="AX607" s="58"/>
      <c r="AY607" s="58"/>
      <c r="AZ607" s="58"/>
      <c r="BA607" s="58"/>
      <c r="BB607" s="58"/>
      <c r="BC607" s="58"/>
      <c r="BD607" s="58"/>
      <c r="BE607" s="58"/>
      <c r="BF607" s="58"/>
      <c r="BG607" s="58"/>
      <c r="BH607" s="58"/>
      <c r="BI607" s="58"/>
      <c r="BJ607" s="58"/>
    </row>
    <row r="608" spans="1:62" ht="18.75">
      <c r="A608" s="138" t="s">
        <v>70</v>
      </c>
      <c r="B608" s="139"/>
      <c r="C608" s="82">
        <f>W628</f>
        <v>7</v>
      </c>
      <c r="D608" s="83">
        <f t="shared" si="149"/>
        <v>3.482587064676617E-2</v>
      </c>
      <c r="E608" s="82">
        <f>Y628</f>
        <v>17</v>
      </c>
      <c r="F608" s="83">
        <f t="shared" si="150"/>
        <v>0.2073170731707317</v>
      </c>
      <c r="G608" s="82">
        <f>AA628</f>
        <v>25</v>
      </c>
      <c r="H608" s="83">
        <f t="shared" si="151"/>
        <v>0.176056338028169</v>
      </c>
      <c r="I608" s="82">
        <f>AC628</f>
        <v>3</v>
      </c>
      <c r="J608" s="83">
        <f t="shared" si="152"/>
        <v>0.25</v>
      </c>
      <c r="K608" s="84">
        <f>AE628</f>
        <v>152</v>
      </c>
      <c r="L608" s="85">
        <f t="shared" si="153"/>
        <v>3.8383838383838381E-2</v>
      </c>
      <c r="M608" s="84">
        <f>AG628</f>
        <v>71</v>
      </c>
      <c r="N608" s="85">
        <f t="shared" si="154"/>
        <v>0.10502958579881656</v>
      </c>
      <c r="O608" s="84">
        <f>AI628</f>
        <v>262</v>
      </c>
      <c r="P608" s="85">
        <f t="shared" si="155"/>
        <v>0.16488357457520453</v>
      </c>
      <c r="Q608" s="84">
        <f>AK628</f>
        <v>294</v>
      </c>
      <c r="R608" s="85">
        <f t="shared" si="156"/>
        <v>0.12683347713546161</v>
      </c>
      <c r="S608" s="84">
        <f>AM628</f>
        <v>48</v>
      </c>
      <c r="T608" s="86">
        <f t="shared" si="157"/>
        <v>0.12972972972972974</v>
      </c>
      <c r="V608" s="59"/>
      <c r="AP608" s="59"/>
      <c r="AQ608" s="59"/>
      <c r="AR608" s="60"/>
      <c r="AS608" s="59"/>
      <c r="AT608" s="60"/>
      <c r="AU608" s="59"/>
      <c r="AV608" s="60"/>
      <c r="AW608" s="59"/>
      <c r="AX608" s="60"/>
      <c r="AY608" s="59"/>
      <c r="AZ608" s="60"/>
      <c r="BA608" s="59"/>
      <c r="BB608" s="60"/>
      <c r="BC608" s="59"/>
      <c r="BD608" s="60"/>
      <c r="BE608" s="59"/>
      <c r="BF608" s="60"/>
      <c r="BG608" s="59"/>
      <c r="BH608" s="60"/>
      <c r="BI608" s="59"/>
      <c r="BJ608" s="60"/>
    </row>
    <row r="609" spans="1:62" ht="19.5">
      <c r="A609" s="140" t="s">
        <v>358</v>
      </c>
      <c r="B609" s="141"/>
      <c r="C609" s="87">
        <f>W631</f>
        <v>201</v>
      </c>
      <c r="D609" s="88"/>
      <c r="E609" s="87">
        <f>Y631</f>
        <v>82</v>
      </c>
      <c r="F609" s="88"/>
      <c r="G609" s="87">
        <f>AA631</f>
        <v>142</v>
      </c>
      <c r="H609" s="88"/>
      <c r="I609" s="87">
        <f>AC631</f>
        <v>12</v>
      </c>
      <c r="J609" s="88"/>
      <c r="K609" s="89">
        <f>AE631</f>
        <v>3960</v>
      </c>
      <c r="L609" s="90"/>
      <c r="M609" s="89">
        <f>AG631</f>
        <v>676</v>
      </c>
      <c r="N609" s="90"/>
      <c r="O609" s="89">
        <f>AI631</f>
        <v>1589</v>
      </c>
      <c r="P609" s="90"/>
      <c r="Q609" s="89">
        <f>AK631</f>
        <v>2318</v>
      </c>
      <c r="R609" s="90"/>
      <c r="S609" s="89">
        <f>AM631</f>
        <v>370</v>
      </c>
      <c r="T609" s="91"/>
      <c r="V609" s="58" t="s">
        <v>359</v>
      </c>
      <c r="W609" s="58"/>
      <c r="X609" s="58"/>
      <c r="Y609" s="58"/>
      <c r="Z609" s="58"/>
      <c r="AA609" s="58"/>
      <c r="AB609" s="58"/>
      <c r="AC609" s="58"/>
      <c r="AD609" s="58"/>
      <c r="AE609" s="58"/>
      <c r="AF609" s="58"/>
      <c r="AG609" s="58"/>
      <c r="AH609" s="58"/>
      <c r="AI609" s="58"/>
      <c r="AJ609" s="58"/>
      <c r="AK609" s="58"/>
      <c r="AL609" s="58"/>
      <c r="AM609" s="58"/>
      <c r="AN609" s="58"/>
      <c r="AP609" s="59"/>
    </row>
    <row r="610" spans="1:62" ht="20.25" thickBot="1">
      <c r="A610" s="130"/>
      <c r="B610" s="131"/>
      <c r="C610" s="132"/>
      <c r="D610" s="133"/>
      <c r="E610" s="132"/>
      <c r="F610" s="133"/>
      <c r="G610" s="132"/>
      <c r="H610" s="133"/>
      <c r="I610" s="132"/>
      <c r="J610" s="133"/>
      <c r="K610" s="134"/>
      <c r="L610" s="135"/>
      <c r="M610" s="134"/>
      <c r="N610" s="135"/>
      <c r="O610" s="134"/>
      <c r="P610" s="135"/>
      <c r="Q610" s="134"/>
      <c r="R610" s="135"/>
      <c r="S610" s="134"/>
      <c r="T610" s="136"/>
      <c r="V610" s="59" t="s">
        <v>350</v>
      </c>
      <c r="W610" s="59">
        <v>15</v>
      </c>
      <c r="X610" s="60">
        <v>1</v>
      </c>
      <c r="Y610" s="59">
        <v>2</v>
      </c>
      <c r="Z610" s="60">
        <v>1</v>
      </c>
      <c r="AA610" s="59">
        <v>5</v>
      </c>
      <c r="AB610" s="60">
        <v>1</v>
      </c>
      <c r="AC610" s="59">
        <v>0</v>
      </c>
      <c r="AD610" s="60">
        <v>0</v>
      </c>
      <c r="AE610" s="59">
        <v>427</v>
      </c>
      <c r="AF610" s="60">
        <v>1</v>
      </c>
      <c r="AG610" s="59">
        <v>92</v>
      </c>
      <c r="AH610" s="60">
        <v>1</v>
      </c>
      <c r="AI610" s="59">
        <v>48</v>
      </c>
      <c r="AJ610" s="60">
        <v>1</v>
      </c>
      <c r="AK610" s="59">
        <v>136</v>
      </c>
      <c r="AL610" s="60">
        <v>1</v>
      </c>
      <c r="AM610" s="59">
        <v>18</v>
      </c>
      <c r="AN610" s="60">
        <v>1</v>
      </c>
      <c r="AP610" s="58"/>
      <c r="AQ610" s="58"/>
      <c r="AR610" s="58"/>
      <c r="AS610" s="58"/>
      <c r="AT610" s="58"/>
      <c r="AU610" s="58"/>
      <c r="AV610" s="58"/>
      <c r="AW610" s="58"/>
      <c r="AX610" s="58"/>
      <c r="AY610" s="58"/>
      <c r="AZ610" s="58"/>
      <c r="BA610" s="58"/>
      <c r="BB610" s="58"/>
      <c r="BC610" s="58"/>
      <c r="BD610" s="58"/>
      <c r="BE610" s="58"/>
      <c r="BF610" s="58"/>
      <c r="BG610" s="58"/>
      <c r="BH610" s="58"/>
      <c r="BI610" s="58"/>
      <c r="BJ610" s="58"/>
    </row>
    <row r="611" spans="1:62" ht="18.75">
      <c r="V611" s="59"/>
    </row>
    <row r="612" spans="1:62" ht="19.5">
      <c r="V612" s="58" t="s">
        <v>360</v>
      </c>
      <c r="W612" s="58"/>
      <c r="X612" s="58"/>
      <c r="Y612" s="58"/>
      <c r="Z612" s="58"/>
      <c r="AA612" s="58"/>
      <c r="AB612" s="58"/>
      <c r="AC612" s="58"/>
      <c r="AD612" s="58"/>
      <c r="AE612" s="58"/>
      <c r="AF612" s="58"/>
      <c r="AG612" s="58"/>
      <c r="AH612" s="58"/>
      <c r="AI612" s="58"/>
      <c r="AJ612" s="58"/>
      <c r="AK612" s="58"/>
      <c r="AL612" s="58"/>
      <c r="AM612" s="58"/>
      <c r="AN612" s="58"/>
    </row>
    <row r="613" spans="1:62" ht="18.75">
      <c r="V613" s="59" t="s">
        <v>351</v>
      </c>
      <c r="W613" s="59">
        <v>63</v>
      </c>
      <c r="X613" s="60">
        <v>1</v>
      </c>
      <c r="Y613" s="59">
        <v>13</v>
      </c>
      <c r="Z613" s="60">
        <v>1</v>
      </c>
      <c r="AA613" s="59">
        <v>29</v>
      </c>
      <c r="AB613" s="60">
        <v>1</v>
      </c>
      <c r="AC613" s="59">
        <v>2</v>
      </c>
      <c r="AD613" s="60">
        <v>1</v>
      </c>
      <c r="AE613" s="59">
        <v>393</v>
      </c>
      <c r="AF613" s="60">
        <v>1</v>
      </c>
      <c r="AG613" s="59">
        <v>43</v>
      </c>
      <c r="AH613" s="60">
        <v>1</v>
      </c>
      <c r="AI613" s="59">
        <v>66</v>
      </c>
      <c r="AJ613" s="60">
        <v>1</v>
      </c>
      <c r="AK613" s="59">
        <v>119</v>
      </c>
      <c r="AL613" s="60">
        <v>1</v>
      </c>
      <c r="AM613" s="59">
        <v>14</v>
      </c>
      <c r="AN613" s="60">
        <v>1</v>
      </c>
    </row>
    <row r="614" spans="1:62" ht="18.75">
      <c r="V614" s="59"/>
    </row>
    <row r="615" spans="1:62" ht="19.5">
      <c r="V615" s="58" t="s">
        <v>361</v>
      </c>
      <c r="W615" s="58"/>
      <c r="X615" s="58"/>
      <c r="Y615" s="58"/>
      <c r="Z615" s="58"/>
      <c r="AA615" s="58"/>
      <c r="AB615" s="58"/>
      <c r="AC615" s="58"/>
      <c r="AD615" s="58"/>
      <c r="AE615" s="58"/>
      <c r="AF615" s="58"/>
      <c r="AG615" s="58"/>
      <c r="AH615" s="58"/>
      <c r="AI615" s="58"/>
      <c r="AJ615" s="58"/>
      <c r="AK615" s="58"/>
      <c r="AL615" s="58"/>
      <c r="AM615" s="58"/>
      <c r="AN615" s="58"/>
    </row>
    <row r="616" spans="1:62" ht="18.75">
      <c r="V616" s="59" t="s">
        <v>353</v>
      </c>
      <c r="W616" s="59">
        <v>1</v>
      </c>
      <c r="X616" s="60">
        <v>1</v>
      </c>
      <c r="Y616" s="59">
        <v>2</v>
      </c>
      <c r="Z616" s="60">
        <v>1</v>
      </c>
      <c r="AA616" s="59">
        <v>0</v>
      </c>
      <c r="AB616" s="60">
        <v>0</v>
      </c>
      <c r="AC616" s="59">
        <v>0</v>
      </c>
      <c r="AD616" s="60">
        <v>0</v>
      </c>
      <c r="AE616" s="59">
        <v>73</v>
      </c>
      <c r="AF616" s="60">
        <v>1</v>
      </c>
      <c r="AG616" s="59">
        <v>20</v>
      </c>
      <c r="AH616" s="60">
        <v>1</v>
      </c>
      <c r="AI616" s="59">
        <v>16</v>
      </c>
      <c r="AJ616" s="60">
        <v>1</v>
      </c>
      <c r="AK616" s="59">
        <v>12</v>
      </c>
      <c r="AL616" s="60">
        <v>1</v>
      </c>
      <c r="AM616" s="59">
        <v>1</v>
      </c>
      <c r="AN616" s="60">
        <v>1</v>
      </c>
    </row>
    <row r="617" spans="1:62" ht="18.75">
      <c r="V617" s="59"/>
    </row>
    <row r="618" spans="1:62" ht="19.5">
      <c r="V618" s="58" t="s">
        <v>362</v>
      </c>
      <c r="W618" s="58"/>
      <c r="X618" s="58"/>
      <c r="Y618" s="58"/>
      <c r="Z618" s="58"/>
      <c r="AA618" s="58"/>
      <c r="AB618" s="58"/>
      <c r="AC618" s="58"/>
      <c r="AD618" s="58"/>
      <c r="AE618" s="58"/>
      <c r="AF618" s="58"/>
      <c r="AG618" s="58"/>
      <c r="AH618" s="58"/>
      <c r="AI618" s="58"/>
      <c r="AJ618" s="58"/>
      <c r="AK618" s="58"/>
      <c r="AL618" s="58"/>
      <c r="AM618" s="58"/>
      <c r="AN618" s="58"/>
    </row>
    <row r="619" spans="1:62" ht="18.75">
      <c r="V619" s="59" t="s">
        <v>354</v>
      </c>
      <c r="W619" s="59">
        <v>0</v>
      </c>
      <c r="X619" s="60">
        <v>0</v>
      </c>
      <c r="Y619" s="59">
        <v>0</v>
      </c>
      <c r="Z619" s="60">
        <v>0</v>
      </c>
      <c r="AA619" s="59">
        <v>0</v>
      </c>
      <c r="AB619" s="60">
        <v>0</v>
      </c>
      <c r="AC619" s="59">
        <v>0</v>
      </c>
      <c r="AD619" s="60">
        <v>0</v>
      </c>
      <c r="AE619" s="59">
        <v>13</v>
      </c>
      <c r="AF619" s="60">
        <v>1</v>
      </c>
      <c r="AG619" s="59">
        <v>1</v>
      </c>
      <c r="AH619" s="60">
        <v>1</v>
      </c>
      <c r="AI619" s="59">
        <v>0</v>
      </c>
      <c r="AJ619" s="60">
        <v>0</v>
      </c>
      <c r="AK619" s="59">
        <v>8</v>
      </c>
      <c r="AL619" s="60">
        <v>1</v>
      </c>
      <c r="AM619" s="59">
        <v>1</v>
      </c>
      <c r="AN619" s="60">
        <v>1</v>
      </c>
    </row>
    <row r="620" spans="1:62" ht="18.75">
      <c r="V620" s="59"/>
    </row>
    <row r="621" spans="1:62" ht="19.5">
      <c r="V621" s="58" t="s">
        <v>363</v>
      </c>
      <c r="W621" s="58"/>
      <c r="X621" s="58"/>
      <c r="Y621" s="58"/>
      <c r="Z621" s="58"/>
      <c r="AA621" s="58"/>
      <c r="AB621" s="58"/>
      <c r="AC621" s="58"/>
      <c r="AD621" s="58"/>
      <c r="AE621" s="58"/>
      <c r="AF621" s="58"/>
      <c r="AG621" s="58"/>
      <c r="AH621" s="58"/>
      <c r="AI621" s="58"/>
      <c r="AJ621" s="58"/>
      <c r="AK621" s="58"/>
      <c r="AL621" s="58"/>
      <c r="AM621" s="58"/>
      <c r="AN621" s="58"/>
    </row>
    <row r="622" spans="1:62" ht="18.75">
      <c r="V622" s="59" t="s">
        <v>47</v>
      </c>
      <c r="W622" s="59">
        <v>133</v>
      </c>
      <c r="X622" s="60">
        <v>1</v>
      </c>
      <c r="Y622" s="59">
        <v>49</v>
      </c>
      <c r="Z622" s="60">
        <v>1</v>
      </c>
      <c r="AA622" s="59">
        <v>84</v>
      </c>
      <c r="AB622" s="60">
        <v>1</v>
      </c>
      <c r="AC622" s="59">
        <v>7</v>
      </c>
      <c r="AD622" s="60">
        <v>1</v>
      </c>
      <c r="AE622" s="59">
        <v>2864</v>
      </c>
      <c r="AF622" s="60">
        <v>1</v>
      </c>
      <c r="AG622" s="59">
        <v>359</v>
      </c>
      <c r="AH622" s="60">
        <v>1</v>
      </c>
      <c r="AI622" s="59">
        <v>1149</v>
      </c>
      <c r="AJ622" s="60">
        <v>1</v>
      </c>
      <c r="AK622" s="59">
        <v>1756</v>
      </c>
      <c r="AL622" s="60">
        <v>1</v>
      </c>
      <c r="AM622" s="59">
        <v>287</v>
      </c>
      <c r="AN622" s="60">
        <v>1</v>
      </c>
    </row>
    <row r="623" spans="1:62" ht="18.75">
      <c r="V623" s="59"/>
    </row>
    <row r="624" spans="1:62" ht="19.5">
      <c r="V624" s="58" t="s">
        <v>364</v>
      </c>
      <c r="W624" s="58"/>
      <c r="X624" s="58"/>
      <c r="Y624" s="58"/>
      <c r="Z624" s="58"/>
      <c r="AA624" s="58"/>
      <c r="AB624" s="58"/>
      <c r="AC624" s="58"/>
      <c r="AD624" s="58"/>
      <c r="AE624" s="58"/>
      <c r="AF624" s="58"/>
      <c r="AG624" s="58"/>
      <c r="AH624" s="58"/>
      <c r="AI624" s="58"/>
      <c r="AJ624" s="58"/>
      <c r="AK624" s="58"/>
      <c r="AL624" s="58"/>
      <c r="AM624" s="58"/>
      <c r="AN624" s="58"/>
    </row>
    <row r="625" spans="22:40" ht="18.75">
      <c r="V625" s="59" t="s">
        <v>357</v>
      </c>
      <c r="W625" s="59">
        <v>1</v>
      </c>
      <c r="X625" s="60">
        <v>1</v>
      </c>
      <c r="Y625" s="59">
        <v>1</v>
      </c>
      <c r="Z625" s="60">
        <v>1</v>
      </c>
      <c r="AA625" s="59">
        <v>2</v>
      </c>
      <c r="AB625" s="60">
        <v>1</v>
      </c>
      <c r="AC625" s="59">
        <v>0</v>
      </c>
      <c r="AD625" s="60">
        <v>0</v>
      </c>
      <c r="AE625" s="59">
        <v>35</v>
      </c>
      <c r="AF625" s="60">
        <v>1</v>
      </c>
      <c r="AG625" s="59">
        <v>10</v>
      </c>
      <c r="AH625" s="60">
        <v>1</v>
      </c>
      <c r="AI625" s="59">
        <v>20</v>
      </c>
      <c r="AJ625" s="60">
        <v>1</v>
      </c>
      <c r="AK625" s="59">
        <v>20</v>
      </c>
      <c r="AL625" s="60">
        <v>1</v>
      </c>
      <c r="AM625" s="59">
        <v>0</v>
      </c>
      <c r="AN625" s="60">
        <v>0</v>
      </c>
    </row>
    <row r="626" spans="22:40" ht="18.75">
      <c r="V626" s="59"/>
    </row>
    <row r="627" spans="22:40" ht="19.5">
      <c r="V627" s="58" t="s">
        <v>365</v>
      </c>
      <c r="W627" s="58"/>
      <c r="X627" s="58"/>
      <c r="Y627" s="58"/>
      <c r="Z627" s="58"/>
      <c r="AA627" s="58"/>
      <c r="AB627" s="58"/>
      <c r="AC627" s="58"/>
      <c r="AD627" s="58"/>
      <c r="AE627" s="58"/>
      <c r="AF627" s="58"/>
      <c r="AG627" s="58"/>
      <c r="AH627" s="58"/>
      <c r="AI627" s="58"/>
      <c r="AJ627" s="58"/>
      <c r="AK627" s="58"/>
      <c r="AL627" s="58"/>
      <c r="AM627" s="58"/>
      <c r="AN627" s="58"/>
    </row>
    <row r="628" spans="22:40" ht="18.75">
      <c r="V628" s="59" t="s">
        <v>70</v>
      </c>
      <c r="W628" s="59">
        <v>7</v>
      </c>
      <c r="X628" s="60">
        <v>1</v>
      </c>
      <c r="Y628" s="59">
        <v>17</v>
      </c>
      <c r="Z628" s="60">
        <v>1</v>
      </c>
      <c r="AA628" s="59">
        <v>25</v>
      </c>
      <c r="AB628" s="60">
        <v>1</v>
      </c>
      <c r="AC628" s="59">
        <v>3</v>
      </c>
      <c r="AD628" s="60">
        <v>1</v>
      </c>
      <c r="AE628" s="59">
        <v>152</v>
      </c>
      <c r="AF628" s="60">
        <v>1</v>
      </c>
      <c r="AG628" s="59">
        <v>71</v>
      </c>
      <c r="AH628" s="60">
        <v>1</v>
      </c>
      <c r="AI628" s="59">
        <v>262</v>
      </c>
      <c r="AJ628" s="60">
        <v>1</v>
      </c>
      <c r="AK628" s="59">
        <v>294</v>
      </c>
      <c r="AL628" s="60">
        <v>1</v>
      </c>
      <c r="AM628" s="59">
        <v>48</v>
      </c>
      <c r="AN628" s="60">
        <v>1</v>
      </c>
    </row>
    <row r="629" spans="22:40" ht="18.75">
      <c r="V629" s="59"/>
    </row>
    <row r="630" spans="22:40" ht="19.5">
      <c r="V630" s="58" t="s">
        <v>366</v>
      </c>
      <c r="W630" s="58"/>
      <c r="X630" s="58"/>
      <c r="Y630" s="58"/>
      <c r="Z630" s="58"/>
      <c r="AA630" s="58"/>
      <c r="AB630" s="58"/>
      <c r="AC630" s="58"/>
      <c r="AD630" s="58"/>
      <c r="AE630" s="58"/>
      <c r="AF630" s="58"/>
      <c r="AG630" s="58"/>
      <c r="AH630" s="58"/>
      <c r="AI630" s="58"/>
      <c r="AJ630" s="58"/>
      <c r="AK630" s="58"/>
      <c r="AL630" s="58"/>
      <c r="AM630" s="58"/>
      <c r="AN630" s="58"/>
    </row>
    <row r="631" spans="22:40" ht="18.75">
      <c r="V631" s="59" t="s">
        <v>367</v>
      </c>
      <c r="W631" s="59">
        <v>201</v>
      </c>
      <c r="X631" s="60">
        <v>1</v>
      </c>
      <c r="Y631" s="59">
        <v>82</v>
      </c>
      <c r="Z631" s="60">
        <v>1</v>
      </c>
      <c r="AA631" s="59">
        <v>142</v>
      </c>
      <c r="AB631" s="60">
        <v>1</v>
      </c>
      <c r="AC631" s="59">
        <v>12</v>
      </c>
      <c r="AD631" s="60">
        <v>1</v>
      </c>
      <c r="AE631" s="59">
        <v>3960</v>
      </c>
      <c r="AF631" s="60">
        <v>1</v>
      </c>
      <c r="AG631" s="59">
        <v>676</v>
      </c>
      <c r="AH631" s="60">
        <v>1</v>
      </c>
      <c r="AI631" s="59">
        <v>1589</v>
      </c>
      <c r="AJ631" s="60">
        <v>1</v>
      </c>
      <c r="AK631" s="59">
        <v>2318</v>
      </c>
      <c r="AL631" s="60">
        <v>1</v>
      </c>
      <c r="AM631" s="59">
        <v>370</v>
      </c>
      <c r="AN631" s="60">
        <v>1</v>
      </c>
    </row>
  </sheetData>
  <mergeCells count="184">
    <mergeCell ref="O5:P5"/>
    <mergeCell ref="Q5:R5"/>
    <mergeCell ref="S5:T5"/>
    <mergeCell ref="A9:B9"/>
    <mergeCell ref="A10:B10"/>
    <mergeCell ref="A11:B11"/>
    <mergeCell ref="A1:T1"/>
    <mergeCell ref="A3:T3"/>
    <mergeCell ref="C4:J4"/>
    <mergeCell ref="K4:T4"/>
    <mergeCell ref="C5:D5"/>
    <mergeCell ref="E5:F5"/>
    <mergeCell ref="G5:H5"/>
    <mergeCell ref="I5:J5"/>
    <mergeCell ref="K5:L5"/>
    <mergeCell ref="M5:N5"/>
    <mergeCell ref="A41:A46"/>
    <mergeCell ref="A49:A54"/>
    <mergeCell ref="A57:A62"/>
    <mergeCell ref="A65:A70"/>
    <mergeCell ref="A73:A78"/>
    <mergeCell ref="A81:A86"/>
    <mergeCell ref="A12:B12"/>
    <mergeCell ref="A13:B13"/>
    <mergeCell ref="A14:B14"/>
    <mergeCell ref="A17:A22"/>
    <mergeCell ref="A25:A30"/>
    <mergeCell ref="A33:A38"/>
    <mergeCell ref="A116:B116"/>
    <mergeCell ref="A117:B117"/>
    <mergeCell ref="A118:B118"/>
    <mergeCell ref="A121:B121"/>
    <mergeCell ref="A122:B122"/>
    <mergeCell ref="A123:B123"/>
    <mergeCell ref="A89:A94"/>
    <mergeCell ref="A97:A102"/>
    <mergeCell ref="A105:A110"/>
    <mergeCell ref="A113:B113"/>
    <mergeCell ref="A114:B114"/>
    <mergeCell ref="A115:B115"/>
    <mergeCell ref="A153:A158"/>
    <mergeCell ref="A161:A166"/>
    <mergeCell ref="A169:A174"/>
    <mergeCell ref="A177:A182"/>
    <mergeCell ref="A185:A190"/>
    <mergeCell ref="A193:A198"/>
    <mergeCell ref="A124:B124"/>
    <mergeCell ref="A125:B125"/>
    <mergeCell ref="A126:B126"/>
    <mergeCell ref="A129:A134"/>
    <mergeCell ref="A137:A142"/>
    <mergeCell ref="A145:A150"/>
    <mergeCell ref="A249:A254"/>
    <mergeCell ref="A257:A262"/>
    <mergeCell ref="A265:A270"/>
    <mergeCell ref="A273:A278"/>
    <mergeCell ref="A281:A286"/>
    <mergeCell ref="A289:A294"/>
    <mergeCell ref="A201:A206"/>
    <mergeCell ref="A209:A214"/>
    <mergeCell ref="A217:A222"/>
    <mergeCell ref="A225:A230"/>
    <mergeCell ref="A233:A238"/>
    <mergeCell ref="A241:A246"/>
    <mergeCell ref="A345:A350"/>
    <mergeCell ref="A353:A358"/>
    <mergeCell ref="A361:A366"/>
    <mergeCell ref="A369:A374"/>
    <mergeCell ref="A377:A382"/>
    <mergeCell ref="A385:A390"/>
    <mergeCell ref="A297:A302"/>
    <mergeCell ref="A305:A310"/>
    <mergeCell ref="A313:A318"/>
    <mergeCell ref="A321:A326"/>
    <mergeCell ref="A329:A334"/>
    <mergeCell ref="A337:A342"/>
    <mergeCell ref="A441:A446"/>
    <mergeCell ref="A449:A454"/>
    <mergeCell ref="A457:A462"/>
    <mergeCell ref="A465:B465"/>
    <mergeCell ref="A466:B466"/>
    <mergeCell ref="A467:B467"/>
    <mergeCell ref="A393:A398"/>
    <mergeCell ref="A401:A406"/>
    <mergeCell ref="A409:A414"/>
    <mergeCell ref="A417:A422"/>
    <mergeCell ref="A425:A430"/>
    <mergeCell ref="A433:A438"/>
    <mergeCell ref="A490:B490"/>
    <mergeCell ref="A491:B491"/>
    <mergeCell ref="A492:B492"/>
    <mergeCell ref="A493:B493"/>
    <mergeCell ref="A496:B496"/>
    <mergeCell ref="A497:B497"/>
    <mergeCell ref="A468:B468"/>
    <mergeCell ref="A469:B469"/>
    <mergeCell ref="A470:B470"/>
    <mergeCell ref="A473:A478"/>
    <mergeCell ref="A481:A486"/>
    <mergeCell ref="A489:B489"/>
    <mergeCell ref="A506:B506"/>
    <mergeCell ref="A507:B507"/>
    <mergeCell ref="A510:B510"/>
    <mergeCell ref="A511:B511"/>
    <mergeCell ref="A512:B512"/>
    <mergeCell ref="A513:B513"/>
    <mergeCell ref="A498:B498"/>
    <mergeCell ref="A499:B499"/>
    <mergeCell ref="A500:B500"/>
    <mergeCell ref="A503:B503"/>
    <mergeCell ref="A504:B504"/>
    <mergeCell ref="A505:B505"/>
    <mergeCell ref="A524:B524"/>
    <mergeCell ref="A525:B525"/>
    <mergeCell ref="A526:B526"/>
    <mergeCell ref="A527:B527"/>
    <mergeCell ref="A528:B528"/>
    <mergeCell ref="A529:B529"/>
    <mergeCell ref="A516:B516"/>
    <mergeCell ref="A517:B517"/>
    <mergeCell ref="A518:B518"/>
    <mergeCell ref="A519:B519"/>
    <mergeCell ref="A520:B520"/>
    <mergeCell ref="A523:B523"/>
    <mergeCell ref="A540:B540"/>
    <mergeCell ref="A541:B541"/>
    <mergeCell ref="A542:B542"/>
    <mergeCell ref="A543:B543"/>
    <mergeCell ref="A544:B544"/>
    <mergeCell ref="A545:B545"/>
    <mergeCell ref="A530:B530"/>
    <mergeCell ref="A531:B531"/>
    <mergeCell ref="A534:B534"/>
    <mergeCell ref="A535:B535"/>
    <mergeCell ref="A536:B536"/>
    <mergeCell ref="A537:B537"/>
    <mergeCell ref="A554:B554"/>
    <mergeCell ref="A557:B557"/>
    <mergeCell ref="A558:B558"/>
    <mergeCell ref="A559:B559"/>
    <mergeCell ref="A560:B560"/>
    <mergeCell ref="A563:B563"/>
    <mergeCell ref="A546:B546"/>
    <mergeCell ref="A549:B549"/>
    <mergeCell ref="A550:B550"/>
    <mergeCell ref="A551:B551"/>
    <mergeCell ref="A552:B552"/>
    <mergeCell ref="A553:B553"/>
    <mergeCell ref="A572:B572"/>
    <mergeCell ref="A573:B573"/>
    <mergeCell ref="A574:B574"/>
    <mergeCell ref="A575:B575"/>
    <mergeCell ref="A576:B576"/>
    <mergeCell ref="A577:B577"/>
    <mergeCell ref="A564:B564"/>
    <mergeCell ref="A565:B565"/>
    <mergeCell ref="A566:B566"/>
    <mergeCell ref="A567:B567"/>
    <mergeCell ref="A568:B568"/>
    <mergeCell ref="A569:B569"/>
    <mergeCell ref="A588:B588"/>
    <mergeCell ref="A589:B589"/>
    <mergeCell ref="A590:B590"/>
    <mergeCell ref="A591:B591"/>
    <mergeCell ref="A594:B594"/>
    <mergeCell ref="A595:B595"/>
    <mergeCell ref="A578:B578"/>
    <mergeCell ref="A581:B581"/>
    <mergeCell ref="A582:B582"/>
    <mergeCell ref="A583:B583"/>
    <mergeCell ref="A584:B584"/>
    <mergeCell ref="A585:B585"/>
    <mergeCell ref="A604:B604"/>
    <mergeCell ref="A605:B605"/>
    <mergeCell ref="A606:B606"/>
    <mergeCell ref="A607:B607"/>
    <mergeCell ref="A608:B608"/>
    <mergeCell ref="A609:B609"/>
    <mergeCell ref="A596:B596"/>
    <mergeCell ref="A597:B597"/>
    <mergeCell ref="A600:B600"/>
    <mergeCell ref="A601:B601"/>
    <mergeCell ref="A602:B602"/>
    <mergeCell ref="A603:B603"/>
  </mergeCells>
  <pageMargins left="0.7" right="0.7" top="0.75" bottom="0.75" header="0.3" footer="0.3"/>
  <pageSetup orientation="portrait" horizontalDpi="0" verticalDpi="0"/>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78D3A3-3E8F-2648-A08F-C901D35795D5}">
  <dimension ref="A1:K65"/>
  <sheetViews>
    <sheetView showGridLines="0" topLeftCell="A16" workbookViewId="0">
      <selection sqref="A1:H1"/>
    </sheetView>
  </sheetViews>
  <sheetFormatPr defaultColWidth="11.5546875" defaultRowHeight="15"/>
  <cols>
    <col min="1" max="1" width="31.109375" customWidth="1"/>
    <col min="2" max="6" width="20.77734375" customWidth="1"/>
  </cols>
  <sheetData>
    <row r="1" spans="1:11" ht="90" customHeight="1">
      <c r="A1" s="137" t="s">
        <v>192</v>
      </c>
      <c r="B1" s="137"/>
      <c r="C1" s="137"/>
      <c r="D1" s="137"/>
      <c r="E1" s="137"/>
      <c r="F1" s="137"/>
      <c r="G1" s="137"/>
      <c r="H1" s="137"/>
    </row>
    <row r="3" spans="1:11" ht="18">
      <c r="A3" s="3" t="s">
        <v>166</v>
      </c>
    </row>
    <row r="5" spans="1:11">
      <c r="A5" s="21" t="s">
        <v>165</v>
      </c>
      <c r="B5" s="21"/>
      <c r="C5" s="21"/>
      <c r="D5" s="21"/>
      <c r="E5" s="21"/>
      <c r="F5" s="21"/>
      <c r="G5" s="21"/>
      <c r="H5" s="21"/>
      <c r="I5" s="21"/>
      <c r="J5" s="21"/>
      <c r="K5" s="21"/>
    </row>
    <row r="6" spans="1:11" ht="15.75" thickBot="1">
      <c r="A6" s="21"/>
      <c r="B6" s="21"/>
      <c r="C6" s="21"/>
      <c r="D6" s="21"/>
      <c r="E6" s="21"/>
      <c r="F6" s="21"/>
      <c r="G6" s="21"/>
      <c r="H6" s="21"/>
      <c r="I6" s="21"/>
      <c r="J6" s="21"/>
      <c r="K6" s="21"/>
    </row>
    <row r="7" spans="1:11" ht="15.95" customHeight="1">
      <c r="A7" s="52"/>
      <c r="B7" s="165" t="s">
        <v>134</v>
      </c>
      <c r="C7" s="165"/>
      <c r="D7" s="181" t="s">
        <v>164</v>
      </c>
      <c r="E7" s="182"/>
      <c r="F7" s="183"/>
      <c r="G7" s="21"/>
      <c r="H7" s="21"/>
      <c r="I7" s="21"/>
      <c r="J7" s="21"/>
      <c r="K7" s="21"/>
    </row>
    <row r="8" spans="1:11">
      <c r="A8" s="51"/>
      <c r="B8" s="49" t="s">
        <v>98</v>
      </c>
      <c r="C8" s="50" t="s">
        <v>163</v>
      </c>
      <c r="D8" s="49" t="s">
        <v>98</v>
      </c>
      <c r="E8" s="177" t="s">
        <v>163</v>
      </c>
      <c r="F8" s="178"/>
      <c r="G8" s="21"/>
      <c r="H8" s="21"/>
      <c r="I8" s="21"/>
      <c r="J8" s="21"/>
      <c r="K8" s="21"/>
    </row>
    <row r="9" spans="1:11" ht="35.1" customHeight="1" thickBot="1">
      <c r="A9" s="48" t="s">
        <v>162</v>
      </c>
      <c r="B9" s="46">
        <v>492</v>
      </c>
      <c r="C9" s="47">
        <v>0.24823410696266399</v>
      </c>
      <c r="D9" s="46">
        <v>11037</v>
      </c>
      <c r="E9" s="179" t="s">
        <v>185</v>
      </c>
      <c r="F9" s="180"/>
      <c r="G9" s="21"/>
      <c r="H9" s="21"/>
      <c r="I9" s="21"/>
      <c r="J9" s="21"/>
      <c r="K9" s="21"/>
    </row>
    <row r="10" spans="1:11">
      <c r="A10" s="21"/>
      <c r="B10" s="21"/>
      <c r="C10" s="21"/>
      <c r="D10" s="21"/>
      <c r="E10" s="21"/>
      <c r="F10" s="21"/>
      <c r="G10" s="21"/>
      <c r="H10" s="21"/>
      <c r="I10" s="21"/>
      <c r="J10" s="21"/>
      <c r="K10" s="21"/>
    </row>
    <row r="11" spans="1:11">
      <c r="A11" s="176" t="s">
        <v>161</v>
      </c>
      <c r="B11" s="176"/>
      <c r="C11" s="176"/>
      <c r="D11" s="176"/>
      <c r="E11" s="176"/>
      <c r="F11" s="176"/>
      <c r="G11" s="176"/>
      <c r="H11" s="176"/>
      <c r="I11" s="45"/>
      <c r="J11" s="45"/>
      <c r="K11" s="21"/>
    </row>
    <row r="12" spans="1:11" ht="15.95" customHeight="1">
      <c r="A12" s="175" t="s">
        <v>160</v>
      </c>
      <c r="B12" s="175"/>
      <c r="C12" s="175"/>
      <c r="D12" s="175"/>
      <c r="E12" s="175"/>
      <c r="F12" s="175"/>
      <c r="G12" s="175"/>
      <c r="H12" s="175"/>
      <c r="I12" s="33"/>
      <c r="J12" s="33"/>
      <c r="K12" s="33"/>
    </row>
    <row r="13" spans="1:11" ht="47.1" customHeight="1">
      <c r="A13" s="175" t="s">
        <v>159</v>
      </c>
      <c r="B13" s="175"/>
      <c r="C13" s="175"/>
      <c r="D13" s="175"/>
      <c r="E13" s="175"/>
      <c r="F13" s="175"/>
      <c r="G13" s="175"/>
      <c r="H13" s="175"/>
      <c r="I13" s="33"/>
      <c r="J13" s="33"/>
      <c r="K13" s="33"/>
    </row>
    <row r="14" spans="1:11" ht="35.1" customHeight="1">
      <c r="A14" s="175" t="s">
        <v>171</v>
      </c>
      <c r="B14" s="175"/>
      <c r="C14" s="175"/>
      <c r="D14" s="175"/>
      <c r="E14" s="175"/>
      <c r="F14" s="175"/>
      <c r="G14" s="175"/>
      <c r="H14" s="175"/>
      <c r="I14" s="32"/>
      <c r="J14" s="32"/>
      <c r="K14" s="31"/>
    </row>
    <row r="15" spans="1:11" ht="15.75" thickBot="1">
      <c r="A15" s="21"/>
      <c r="B15" s="21"/>
      <c r="C15" s="21"/>
      <c r="D15" s="21"/>
      <c r="E15" s="21"/>
      <c r="F15" s="21"/>
      <c r="G15" s="21"/>
      <c r="H15" s="21"/>
      <c r="I15" s="21"/>
      <c r="J15" s="21"/>
      <c r="K15" s="21"/>
    </row>
    <row r="16" spans="1:11" ht="15.75">
      <c r="A16" s="185" t="s">
        <v>158</v>
      </c>
      <c r="B16" s="165" t="s">
        <v>157</v>
      </c>
      <c r="C16" s="165"/>
      <c r="D16" s="165"/>
      <c r="E16" s="165"/>
      <c r="F16" s="166"/>
      <c r="G16" s="33"/>
      <c r="H16" s="33"/>
      <c r="I16" s="32"/>
      <c r="J16" s="32"/>
      <c r="K16" s="31"/>
    </row>
    <row r="17" spans="1:11" ht="32.25" thickBot="1">
      <c r="A17" s="186"/>
      <c r="B17" s="56" t="s">
        <v>75</v>
      </c>
      <c r="C17" s="56" t="s">
        <v>76</v>
      </c>
      <c r="D17" s="56" t="s">
        <v>1</v>
      </c>
      <c r="E17" s="56" t="s">
        <v>2</v>
      </c>
      <c r="F17" s="57" t="s">
        <v>31</v>
      </c>
      <c r="G17" s="33"/>
      <c r="H17" s="33"/>
      <c r="I17" s="32"/>
      <c r="J17" s="32"/>
      <c r="K17" s="31"/>
    </row>
    <row r="18" spans="1:11">
      <c r="A18" s="44" t="s">
        <v>156</v>
      </c>
      <c r="B18" s="43" t="s">
        <v>130</v>
      </c>
      <c r="C18" s="43" t="s">
        <v>130</v>
      </c>
      <c r="D18" s="43" t="s">
        <v>130</v>
      </c>
      <c r="E18" s="43" t="s">
        <v>130</v>
      </c>
      <c r="F18" s="42" t="s">
        <v>130</v>
      </c>
      <c r="G18" s="33"/>
      <c r="H18" s="33"/>
      <c r="I18" s="32"/>
      <c r="J18" s="32"/>
      <c r="K18" s="31"/>
    </row>
    <row r="19" spans="1:11">
      <c r="A19" s="39" t="s">
        <v>155</v>
      </c>
      <c r="B19" s="38" t="s">
        <v>130</v>
      </c>
      <c r="C19" s="38" t="s">
        <v>130</v>
      </c>
      <c r="D19" s="40"/>
      <c r="E19" s="40"/>
      <c r="F19" s="41"/>
      <c r="G19" s="33"/>
      <c r="H19" s="33"/>
      <c r="I19" s="32"/>
      <c r="J19" s="32"/>
      <c r="K19" s="31"/>
    </row>
    <row r="20" spans="1:11">
      <c r="A20" s="39" t="s">
        <v>154</v>
      </c>
      <c r="B20" s="38"/>
      <c r="C20" s="40"/>
      <c r="D20" s="38" t="s">
        <v>130</v>
      </c>
      <c r="E20" s="38" t="s">
        <v>130</v>
      </c>
      <c r="F20" s="37" t="s">
        <v>130</v>
      </c>
      <c r="G20" s="33"/>
      <c r="H20" s="33"/>
      <c r="I20" s="32"/>
      <c r="J20" s="32"/>
      <c r="K20" s="31"/>
    </row>
    <row r="21" spans="1:11">
      <c r="A21" s="39" t="s">
        <v>153</v>
      </c>
      <c r="B21" s="38" t="s">
        <v>130</v>
      </c>
      <c r="C21" s="40"/>
      <c r="D21" s="40"/>
      <c r="E21" s="40"/>
      <c r="F21" s="41"/>
      <c r="G21" s="33"/>
      <c r="H21" s="33"/>
      <c r="I21" s="32"/>
      <c r="J21" s="32"/>
      <c r="K21" s="31"/>
    </row>
    <row r="22" spans="1:11">
      <c r="A22" s="39" t="s">
        <v>152</v>
      </c>
      <c r="B22" s="38" t="s">
        <v>130</v>
      </c>
      <c r="C22" s="38" t="s">
        <v>130</v>
      </c>
      <c r="D22" s="38" t="s">
        <v>130</v>
      </c>
      <c r="E22" s="38" t="s">
        <v>130</v>
      </c>
      <c r="F22" s="37" t="s">
        <v>130</v>
      </c>
      <c r="G22" s="33"/>
      <c r="H22" s="33"/>
      <c r="I22" s="32"/>
      <c r="J22" s="32"/>
      <c r="K22" s="31"/>
    </row>
    <row r="23" spans="1:11">
      <c r="A23" s="39" t="s">
        <v>151</v>
      </c>
      <c r="B23" s="38" t="s">
        <v>130</v>
      </c>
      <c r="C23" s="38" t="s">
        <v>130</v>
      </c>
      <c r="D23" s="38" t="s">
        <v>130</v>
      </c>
      <c r="E23" s="38" t="s">
        <v>130</v>
      </c>
      <c r="F23" s="37" t="s">
        <v>130</v>
      </c>
      <c r="G23" s="33"/>
      <c r="H23" s="33"/>
      <c r="I23" s="32"/>
      <c r="J23" s="32"/>
      <c r="K23" s="31"/>
    </row>
    <row r="24" spans="1:11">
      <c r="A24" s="39" t="s">
        <v>150</v>
      </c>
      <c r="B24" s="38"/>
      <c r="C24" s="40"/>
      <c r="D24" s="38" t="s">
        <v>130</v>
      </c>
      <c r="E24" s="38" t="s">
        <v>130</v>
      </c>
      <c r="F24" s="37" t="s">
        <v>130</v>
      </c>
      <c r="G24" s="33"/>
      <c r="H24" s="33"/>
      <c r="I24" s="32"/>
      <c r="J24" s="32"/>
      <c r="K24" s="31"/>
    </row>
    <row r="25" spans="1:11">
      <c r="A25" s="39" t="s">
        <v>149</v>
      </c>
      <c r="B25" s="38" t="s">
        <v>130</v>
      </c>
      <c r="C25" s="38" t="s">
        <v>130</v>
      </c>
      <c r="D25" s="38" t="s">
        <v>130</v>
      </c>
      <c r="E25" s="38" t="s">
        <v>130</v>
      </c>
      <c r="F25" s="37" t="s">
        <v>130</v>
      </c>
      <c r="G25" s="33"/>
      <c r="H25" s="33"/>
      <c r="I25" s="32"/>
      <c r="J25" s="32"/>
      <c r="K25" s="31"/>
    </row>
    <row r="26" spans="1:11">
      <c r="A26" s="39" t="s">
        <v>148</v>
      </c>
      <c r="B26" s="38" t="s">
        <v>130</v>
      </c>
      <c r="C26" s="38" t="s">
        <v>130</v>
      </c>
      <c r="D26" s="40"/>
      <c r="E26" s="40"/>
      <c r="F26" s="41"/>
      <c r="G26" s="33"/>
      <c r="H26" s="33"/>
      <c r="I26" s="32"/>
      <c r="J26" s="32"/>
      <c r="K26" s="31"/>
    </row>
    <row r="27" spans="1:11">
      <c r="A27" s="39" t="s">
        <v>147</v>
      </c>
      <c r="B27" s="38" t="s">
        <v>130</v>
      </c>
      <c r="C27" s="38" t="s">
        <v>130</v>
      </c>
      <c r="D27" s="38" t="s">
        <v>130</v>
      </c>
      <c r="E27" s="38" t="s">
        <v>130</v>
      </c>
      <c r="F27" s="37" t="s">
        <v>130</v>
      </c>
      <c r="G27" s="33"/>
      <c r="H27" s="33"/>
      <c r="I27" s="32"/>
      <c r="J27" s="32"/>
      <c r="K27" s="31"/>
    </row>
    <row r="28" spans="1:11">
      <c r="A28" s="39" t="s">
        <v>146</v>
      </c>
      <c r="B28" s="38"/>
      <c r="C28" s="40"/>
      <c r="D28" s="38" t="s">
        <v>130</v>
      </c>
      <c r="E28" s="38" t="s">
        <v>130</v>
      </c>
      <c r="F28" s="37" t="s">
        <v>130</v>
      </c>
      <c r="G28" s="33"/>
      <c r="H28" s="33"/>
      <c r="I28" s="32"/>
      <c r="J28" s="32"/>
      <c r="K28" s="31"/>
    </row>
    <row r="29" spans="1:11">
      <c r="A29" s="39" t="s">
        <v>145</v>
      </c>
      <c r="B29" s="38" t="s">
        <v>130</v>
      </c>
      <c r="C29" s="38" t="s">
        <v>130</v>
      </c>
      <c r="D29" s="38" t="s">
        <v>130</v>
      </c>
      <c r="E29" s="38" t="s">
        <v>130</v>
      </c>
      <c r="F29" s="37" t="s">
        <v>130</v>
      </c>
      <c r="G29" s="33"/>
      <c r="H29" s="33"/>
      <c r="I29" s="32"/>
      <c r="J29" s="32"/>
      <c r="K29" s="31"/>
    </row>
    <row r="30" spans="1:11">
      <c r="A30" s="39" t="s">
        <v>144</v>
      </c>
      <c r="B30" s="38"/>
      <c r="C30" s="40"/>
      <c r="D30" s="38" t="s">
        <v>130</v>
      </c>
      <c r="E30" s="38" t="s">
        <v>130</v>
      </c>
      <c r="F30" s="41"/>
      <c r="G30" s="33"/>
      <c r="H30" s="33"/>
      <c r="I30" s="32"/>
      <c r="J30" s="32"/>
      <c r="K30" s="31"/>
    </row>
    <row r="31" spans="1:11">
      <c r="A31" s="39" t="s">
        <v>143</v>
      </c>
      <c r="B31" s="38"/>
      <c r="C31" s="40"/>
      <c r="D31" s="38" t="s">
        <v>130</v>
      </c>
      <c r="E31" s="38" t="s">
        <v>130</v>
      </c>
      <c r="F31" s="37" t="s">
        <v>130</v>
      </c>
      <c r="G31" s="33"/>
      <c r="H31" s="33"/>
      <c r="I31" s="32"/>
      <c r="J31" s="32"/>
      <c r="K31" s="31"/>
    </row>
    <row r="32" spans="1:11">
      <c r="A32" s="39" t="s">
        <v>142</v>
      </c>
      <c r="B32" s="38" t="s">
        <v>130</v>
      </c>
      <c r="C32" s="38" t="s">
        <v>130</v>
      </c>
      <c r="D32" s="38" t="s">
        <v>130</v>
      </c>
      <c r="E32" s="38" t="s">
        <v>130</v>
      </c>
      <c r="F32" s="37" t="s">
        <v>130</v>
      </c>
      <c r="G32" s="33"/>
      <c r="H32" s="33"/>
      <c r="I32" s="32"/>
      <c r="J32" s="32"/>
      <c r="K32" s="31"/>
    </row>
    <row r="33" spans="1:11">
      <c r="A33" s="39" t="s">
        <v>141</v>
      </c>
      <c r="B33" s="38"/>
      <c r="C33" s="38" t="s">
        <v>130</v>
      </c>
      <c r="D33" s="38" t="s">
        <v>130</v>
      </c>
      <c r="E33" s="38" t="s">
        <v>130</v>
      </c>
      <c r="F33" s="37" t="s">
        <v>130</v>
      </c>
      <c r="G33" s="33"/>
      <c r="H33" s="33"/>
      <c r="I33" s="32"/>
      <c r="J33" s="32"/>
      <c r="K33" s="31"/>
    </row>
    <row r="34" spans="1:11">
      <c r="A34" s="39" t="s">
        <v>140</v>
      </c>
      <c r="B34" s="38" t="s">
        <v>130</v>
      </c>
      <c r="C34" s="38" t="s">
        <v>130</v>
      </c>
      <c r="D34" s="38" t="s">
        <v>130</v>
      </c>
      <c r="E34" s="38" t="s">
        <v>130</v>
      </c>
      <c r="F34" s="37" t="s">
        <v>130</v>
      </c>
      <c r="G34" s="33"/>
      <c r="H34" s="33"/>
      <c r="I34" s="32"/>
      <c r="J34" s="32"/>
      <c r="K34" s="31"/>
    </row>
    <row r="35" spans="1:11">
      <c r="A35" s="39" t="s">
        <v>139</v>
      </c>
      <c r="B35" s="38" t="s">
        <v>130</v>
      </c>
      <c r="C35" s="40"/>
      <c r="D35" s="38" t="s">
        <v>130</v>
      </c>
      <c r="E35" s="38" t="s">
        <v>130</v>
      </c>
      <c r="F35" s="37" t="s">
        <v>130</v>
      </c>
      <c r="G35" s="33"/>
      <c r="H35" s="33"/>
      <c r="I35" s="32"/>
      <c r="J35" s="32"/>
      <c r="K35" s="31"/>
    </row>
    <row r="36" spans="1:11">
      <c r="A36" s="39" t="s">
        <v>138</v>
      </c>
      <c r="B36" s="38" t="s">
        <v>130</v>
      </c>
      <c r="C36" s="40"/>
      <c r="D36" s="40"/>
      <c r="E36" s="40"/>
      <c r="F36" s="41"/>
      <c r="G36" s="33"/>
      <c r="H36" s="33"/>
      <c r="I36" s="32"/>
      <c r="J36" s="32"/>
      <c r="K36" s="31"/>
    </row>
    <row r="37" spans="1:11">
      <c r="A37" s="39" t="s">
        <v>137</v>
      </c>
      <c r="B37" s="38" t="s">
        <v>130</v>
      </c>
      <c r="C37" s="40"/>
      <c r="D37" s="38" t="s">
        <v>130</v>
      </c>
      <c r="E37" s="38" t="s">
        <v>130</v>
      </c>
      <c r="F37" s="37" t="s">
        <v>130</v>
      </c>
      <c r="G37" s="33"/>
      <c r="H37" s="33"/>
      <c r="I37" s="32"/>
      <c r="J37" s="32"/>
      <c r="K37" s="31"/>
    </row>
    <row r="38" spans="1:11">
      <c r="A38" s="39" t="s">
        <v>136</v>
      </c>
      <c r="B38" s="38" t="s">
        <v>130</v>
      </c>
      <c r="C38" s="38" t="s">
        <v>130</v>
      </c>
      <c r="D38" s="38" t="s">
        <v>130</v>
      </c>
      <c r="E38" s="38" t="s">
        <v>130</v>
      </c>
      <c r="F38" s="37" t="s">
        <v>130</v>
      </c>
      <c r="G38" s="33"/>
      <c r="H38" s="33"/>
      <c r="I38" s="32"/>
      <c r="J38" s="32"/>
      <c r="K38" s="31"/>
    </row>
    <row r="39" spans="1:11">
      <c r="A39" s="39" t="s">
        <v>135</v>
      </c>
      <c r="B39" s="38" t="s">
        <v>130</v>
      </c>
      <c r="C39" s="38" t="s">
        <v>130</v>
      </c>
      <c r="D39" s="40"/>
      <c r="E39" s="40"/>
      <c r="F39" s="41"/>
      <c r="G39" s="33"/>
      <c r="H39" s="33"/>
      <c r="I39" s="32"/>
      <c r="J39" s="32"/>
      <c r="K39" s="31"/>
    </row>
    <row r="40" spans="1:11">
      <c r="A40" s="39" t="s">
        <v>134</v>
      </c>
      <c r="B40" s="38" t="s">
        <v>130</v>
      </c>
      <c r="C40" s="40"/>
      <c r="D40" s="38" t="s">
        <v>130</v>
      </c>
      <c r="E40" s="38" t="s">
        <v>130</v>
      </c>
      <c r="F40" s="37" t="s">
        <v>130</v>
      </c>
      <c r="G40" s="33"/>
      <c r="H40" s="33"/>
      <c r="I40" s="32"/>
      <c r="J40" s="32"/>
      <c r="K40" s="31"/>
    </row>
    <row r="41" spans="1:11">
      <c r="A41" s="39" t="s">
        <v>133</v>
      </c>
      <c r="B41" s="38" t="s">
        <v>130</v>
      </c>
      <c r="C41" s="40"/>
      <c r="D41" s="38" t="s">
        <v>130</v>
      </c>
      <c r="E41" s="38" t="s">
        <v>130</v>
      </c>
      <c r="F41" s="37" t="s">
        <v>130</v>
      </c>
      <c r="G41" s="33"/>
      <c r="H41" s="33"/>
      <c r="I41" s="32"/>
      <c r="J41" s="32"/>
      <c r="K41" s="31"/>
    </row>
    <row r="42" spans="1:11">
      <c r="A42" s="39" t="s">
        <v>132</v>
      </c>
      <c r="B42" s="38" t="s">
        <v>130</v>
      </c>
      <c r="C42" s="38" t="s">
        <v>130</v>
      </c>
      <c r="D42" s="38" t="s">
        <v>130</v>
      </c>
      <c r="E42" s="38" t="s">
        <v>130</v>
      </c>
      <c r="F42" s="37" t="s">
        <v>130</v>
      </c>
      <c r="G42" s="33"/>
      <c r="H42" s="33"/>
      <c r="I42" s="32"/>
      <c r="J42" s="32"/>
      <c r="K42" s="31"/>
    </row>
    <row r="43" spans="1:11" ht="15.75" thickBot="1">
      <c r="A43" s="36" t="s">
        <v>131</v>
      </c>
      <c r="B43" s="35" t="s">
        <v>130</v>
      </c>
      <c r="C43" s="35" t="s">
        <v>130</v>
      </c>
      <c r="D43" s="35" t="s">
        <v>130</v>
      </c>
      <c r="E43" s="35" t="s">
        <v>130</v>
      </c>
      <c r="F43" s="34" t="s">
        <v>130</v>
      </c>
      <c r="G43" s="33"/>
      <c r="H43" s="33"/>
      <c r="I43" s="32"/>
      <c r="J43" s="32"/>
      <c r="K43" s="31"/>
    </row>
    <row r="44" spans="1:11">
      <c r="A44" s="33"/>
      <c r="B44" s="33"/>
      <c r="C44" s="33"/>
      <c r="D44" s="33"/>
      <c r="E44" s="33"/>
      <c r="F44" s="33"/>
      <c r="G44" s="33"/>
      <c r="H44" s="33"/>
      <c r="I44" s="32"/>
      <c r="J44" s="32"/>
      <c r="K44" s="31"/>
    </row>
    <row r="45" spans="1:11" ht="16.5">
      <c r="A45" s="171" t="s">
        <v>129</v>
      </c>
      <c r="B45" s="171"/>
      <c r="C45" s="171"/>
      <c r="D45" s="171"/>
      <c r="E45" s="171"/>
      <c r="F45" s="171"/>
      <c r="G45" s="171"/>
      <c r="H45" s="171"/>
      <c r="I45" s="171"/>
      <c r="J45" s="171"/>
      <c r="K45" s="171"/>
    </row>
    <row r="46" spans="1:11" ht="32.1" customHeight="1">
      <c r="A46" s="173" t="s">
        <v>183</v>
      </c>
      <c r="B46" s="173"/>
      <c r="C46" s="173"/>
      <c r="D46" s="173"/>
      <c r="E46" s="173"/>
      <c r="F46" s="173"/>
      <c r="G46" s="173"/>
      <c r="H46" s="173"/>
      <c r="I46" s="27"/>
      <c r="J46" s="27"/>
      <c r="K46" s="27"/>
    </row>
    <row r="47" spans="1:11">
      <c r="A47" s="21"/>
      <c r="B47" s="21"/>
      <c r="C47" s="21"/>
      <c r="D47" s="21"/>
      <c r="E47" s="21"/>
      <c r="F47" s="21"/>
      <c r="G47" s="21"/>
      <c r="H47" s="21"/>
      <c r="I47" s="21"/>
      <c r="J47" s="21"/>
      <c r="K47" s="21"/>
    </row>
    <row r="48" spans="1:11" ht="15.95" customHeight="1">
      <c r="A48" s="171" t="s">
        <v>128</v>
      </c>
      <c r="B48" s="171"/>
      <c r="C48" s="171"/>
      <c r="D48" s="171"/>
      <c r="E48" s="171"/>
      <c r="F48" s="171"/>
      <c r="G48" s="171"/>
      <c r="H48" s="171"/>
      <c r="I48" s="171"/>
      <c r="J48" s="171"/>
      <c r="K48" s="21"/>
    </row>
    <row r="49" spans="1:11" ht="41.1" customHeight="1">
      <c r="A49" s="169" t="s">
        <v>127</v>
      </c>
      <c r="B49" s="169"/>
      <c r="C49" s="169"/>
      <c r="D49" s="169"/>
      <c r="E49" s="169"/>
      <c r="F49" s="169"/>
      <c r="G49" s="169"/>
      <c r="H49" s="169"/>
      <c r="I49" s="22"/>
      <c r="J49" s="22"/>
      <c r="K49" s="21"/>
    </row>
    <row r="50" spans="1:11" ht="17.100000000000001" customHeight="1">
      <c r="A50" s="30" t="s">
        <v>173</v>
      </c>
      <c r="B50" s="29"/>
      <c r="C50" s="184" t="s">
        <v>174</v>
      </c>
      <c r="D50" s="184"/>
      <c r="E50" s="184"/>
      <c r="F50" s="184" t="s">
        <v>175</v>
      </c>
      <c r="G50" s="184"/>
      <c r="H50" s="184"/>
      <c r="I50" s="29"/>
      <c r="J50" s="29"/>
      <c r="K50" s="21"/>
    </row>
    <row r="51" spans="1:11" ht="84" customHeight="1">
      <c r="A51" s="170" t="s">
        <v>126</v>
      </c>
      <c r="B51" s="170"/>
      <c r="C51" s="169" t="s">
        <v>125</v>
      </c>
      <c r="D51" s="169"/>
      <c r="E51" s="169"/>
      <c r="F51" s="169" t="s">
        <v>124</v>
      </c>
      <c r="G51" s="169"/>
      <c r="H51" s="169"/>
      <c r="I51" s="22"/>
      <c r="J51" s="22"/>
      <c r="K51" s="21"/>
    </row>
    <row r="52" spans="1:11" ht="168" customHeight="1">
      <c r="A52" s="170" t="s">
        <v>172</v>
      </c>
      <c r="B52" s="170"/>
      <c r="C52" s="169" t="s">
        <v>123</v>
      </c>
      <c r="D52" s="169"/>
      <c r="E52" s="169"/>
      <c r="F52" s="169" t="s">
        <v>176</v>
      </c>
      <c r="G52" s="169"/>
      <c r="H52" s="169"/>
      <c r="I52" s="22"/>
      <c r="J52" s="22"/>
      <c r="K52" s="21"/>
    </row>
    <row r="53" spans="1:11">
      <c r="A53" s="28"/>
      <c r="B53" s="28"/>
      <c r="C53" s="22"/>
      <c r="D53" s="22"/>
      <c r="E53" s="22"/>
      <c r="F53" s="22"/>
      <c r="G53" s="22"/>
      <c r="H53" s="22"/>
      <c r="I53" s="22"/>
      <c r="J53" s="22"/>
      <c r="K53" s="21"/>
    </row>
    <row r="54" spans="1:11" ht="16.5">
      <c r="A54" s="171" t="s">
        <v>177</v>
      </c>
      <c r="B54" s="171"/>
      <c r="C54" s="171"/>
      <c r="D54" s="171"/>
      <c r="E54" s="171"/>
      <c r="F54" s="171"/>
      <c r="G54" s="171"/>
      <c r="H54" s="171"/>
      <c r="I54" s="171"/>
      <c r="J54" s="171"/>
      <c r="K54" s="171"/>
    </row>
    <row r="55" spans="1:11" ht="36.950000000000003" customHeight="1">
      <c r="A55" s="172" t="s">
        <v>179</v>
      </c>
      <c r="B55" s="172"/>
      <c r="C55" s="172"/>
      <c r="D55" s="172"/>
      <c r="E55" s="172"/>
      <c r="F55" s="172"/>
      <c r="G55" s="172"/>
      <c r="H55" s="172"/>
      <c r="I55" s="22"/>
      <c r="J55" s="22"/>
      <c r="K55" s="21"/>
    </row>
    <row r="56" spans="1:11" ht="69" customHeight="1">
      <c r="A56" s="167" t="s">
        <v>180</v>
      </c>
      <c r="B56" s="167"/>
      <c r="C56" s="167"/>
      <c r="D56" s="167"/>
      <c r="E56" s="167"/>
      <c r="F56" s="167"/>
      <c r="G56" s="167"/>
      <c r="H56" s="167"/>
      <c r="I56" s="25"/>
      <c r="J56" s="25"/>
      <c r="K56" s="25"/>
    </row>
    <row r="57" spans="1:11">
      <c r="A57" s="26"/>
      <c r="B57" s="25"/>
      <c r="C57" s="25"/>
      <c r="D57" s="25"/>
      <c r="E57" s="25"/>
      <c r="F57" s="25"/>
      <c r="G57" s="25"/>
      <c r="H57" s="25"/>
      <c r="I57" s="25"/>
      <c r="J57" s="25"/>
      <c r="K57" s="25"/>
    </row>
    <row r="58" spans="1:11" ht="16.5">
      <c r="A58" s="168" t="s">
        <v>178</v>
      </c>
      <c r="B58" s="168"/>
      <c r="C58" s="168"/>
      <c r="D58" s="168"/>
      <c r="E58" s="168"/>
      <c r="F58" s="168"/>
      <c r="G58" s="168"/>
      <c r="H58" s="168"/>
      <c r="I58" s="24"/>
      <c r="J58" s="24"/>
      <c r="K58" s="24"/>
    </row>
    <row r="59" spans="1:11" ht="38.1" customHeight="1">
      <c r="A59" s="169" t="s">
        <v>181</v>
      </c>
      <c r="B59" s="169"/>
      <c r="C59" s="169"/>
      <c r="D59" s="169"/>
      <c r="E59" s="169"/>
      <c r="F59" s="169"/>
      <c r="G59" s="169"/>
      <c r="H59" s="169"/>
      <c r="I59" s="21"/>
      <c r="J59" s="21"/>
      <c r="K59" s="21"/>
    </row>
    <row r="60" spans="1:11" ht="102" customHeight="1">
      <c r="A60" s="167" t="s">
        <v>182</v>
      </c>
      <c r="B60" s="167"/>
      <c r="C60" s="167"/>
      <c r="D60" s="167"/>
      <c r="E60" s="167"/>
      <c r="F60" s="167"/>
      <c r="G60" s="167"/>
      <c r="H60" s="167"/>
      <c r="I60" s="21"/>
      <c r="J60" s="21"/>
      <c r="K60" s="21"/>
    </row>
    <row r="61" spans="1:11">
      <c r="A61" s="21"/>
      <c r="B61" s="21"/>
      <c r="C61" s="21"/>
      <c r="D61" s="21"/>
      <c r="E61" s="21"/>
      <c r="F61" s="21"/>
      <c r="G61" s="21"/>
      <c r="H61" s="21"/>
      <c r="I61" s="21"/>
      <c r="J61" s="21"/>
      <c r="K61" s="21"/>
    </row>
    <row r="62" spans="1:11" ht="16.5">
      <c r="A62" s="168" t="s">
        <v>122</v>
      </c>
      <c r="B62" s="168"/>
      <c r="C62" s="168"/>
      <c r="D62" s="168"/>
      <c r="E62" s="168"/>
      <c r="F62" s="168"/>
      <c r="G62" s="168"/>
      <c r="H62" s="168"/>
      <c r="I62" s="23"/>
      <c r="J62" s="23"/>
      <c r="K62" s="21"/>
    </row>
    <row r="63" spans="1:11" ht="15.95" customHeight="1">
      <c r="A63" s="169" t="s">
        <v>121</v>
      </c>
      <c r="B63" s="169"/>
      <c r="C63" s="169"/>
      <c r="D63" s="169"/>
      <c r="E63" s="169"/>
      <c r="F63" s="169"/>
      <c r="G63" s="169"/>
      <c r="H63" s="169"/>
      <c r="I63" s="169"/>
      <c r="J63" s="22"/>
      <c r="K63" s="21"/>
    </row>
    <row r="64" spans="1:11">
      <c r="A64" s="174" t="s">
        <v>184</v>
      </c>
      <c r="B64" s="174"/>
      <c r="C64" s="174"/>
      <c r="D64" s="174"/>
      <c r="E64" s="174"/>
      <c r="F64" s="174"/>
      <c r="G64" s="174"/>
      <c r="H64" s="174"/>
      <c r="I64" s="21"/>
      <c r="J64" s="21"/>
      <c r="K64" s="21"/>
    </row>
    <row r="65" spans="1:11">
      <c r="A65" s="21"/>
      <c r="B65" s="21"/>
      <c r="C65" s="21"/>
      <c r="D65" s="21"/>
      <c r="E65" s="21"/>
      <c r="F65" s="21"/>
      <c r="G65" s="21"/>
      <c r="H65" s="21"/>
      <c r="I65" s="21"/>
      <c r="J65" s="21"/>
      <c r="K65" s="21"/>
    </row>
  </sheetData>
  <mergeCells count="32">
    <mergeCell ref="A64:H64"/>
    <mergeCell ref="A1:H1"/>
    <mergeCell ref="A13:H13"/>
    <mergeCell ref="A12:H12"/>
    <mergeCell ref="B7:C7"/>
    <mergeCell ref="A11:H11"/>
    <mergeCell ref="E8:F8"/>
    <mergeCell ref="E9:F9"/>
    <mergeCell ref="D7:F7"/>
    <mergeCell ref="A48:J48"/>
    <mergeCell ref="A49:H49"/>
    <mergeCell ref="C50:E50"/>
    <mergeCell ref="F50:H50"/>
    <mergeCell ref="A14:H14"/>
    <mergeCell ref="A45:K45"/>
    <mergeCell ref="A16:A17"/>
    <mergeCell ref="B16:F16"/>
    <mergeCell ref="A56:H56"/>
    <mergeCell ref="A58:H58"/>
    <mergeCell ref="A63:I63"/>
    <mergeCell ref="F51:H51"/>
    <mergeCell ref="F52:H52"/>
    <mergeCell ref="A62:H62"/>
    <mergeCell ref="A51:B51"/>
    <mergeCell ref="A52:B52"/>
    <mergeCell ref="C51:E51"/>
    <mergeCell ref="C52:E52"/>
    <mergeCell ref="A54:K54"/>
    <mergeCell ref="A55:H55"/>
    <mergeCell ref="A59:H59"/>
    <mergeCell ref="A60:H60"/>
    <mergeCell ref="A46:H46"/>
  </mergeCells>
  <hyperlinks>
    <hyperlink ref="A64:H64" r:id="rId1" display="2025-2026 HEDS Sense of Community Survey" xr:uid="{8E6D70A5-3185-6B42-A13A-43555C8EF244}"/>
  </hyperlinks>
  <pageMargins left="0.7" right="0.7" top="0.75" bottom="0.75" header="0.3" footer="0.3"/>
  <pageSetup orientation="portrait" horizontalDpi="0" verticalDpi="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69DE35-28C8-F84C-AD32-5B8398296E55}">
  <dimension ref="A1:L12"/>
  <sheetViews>
    <sheetView showGridLines="0" tabSelected="1" workbookViewId="0">
      <selection sqref="A1:J1"/>
    </sheetView>
  </sheetViews>
  <sheetFormatPr defaultColWidth="11" defaultRowHeight="15"/>
  <cols>
    <col min="1" max="10" width="10.77734375" customWidth="1"/>
  </cols>
  <sheetData>
    <row r="1" spans="1:12" ht="69.95" customHeight="1">
      <c r="A1" s="187" t="s">
        <v>169</v>
      </c>
      <c r="B1" s="187"/>
      <c r="C1" s="187"/>
      <c r="D1" s="187"/>
      <c r="E1" s="187"/>
      <c r="F1" s="187"/>
      <c r="G1" s="187"/>
      <c r="H1" s="187"/>
      <c r="I1" s="187"/>
      <c r="J1" s="187"/>
    </row>
    <row r="2" spans="1:12" ht="15.75">
      <c r="I2" s="53"/>
      <c r="J2" s="53"/>
    </row>
    <row r="3" spans="1:12" ht="18">
      <c r="A3" s="191" t="s">
        <v>168</v>
      </c>
      <c r="B3" s="191"/>
      <c r="C3" s="191"/>
      <c r="D3" s="191"/>
      <c r="E3" s="191"/>
      <c r="F3" s="191"/>
      <c r="G3" s="191"/>
      <c r="H3" s="191"/>
      <c r="I3" s="191"/>
      <c r="J3" s="191"/>
      <c r="K3" s="192"/>
      <c r="L3" s="192"/>
    </row>
    <row r="4" spans="1:12">
      <c r="A4" s="188"/>
      <c r="B4" s="188"/>
      <c r="C4" s="188"/>
      <c r="D4" s="188"/>
      <c r="E4" s="188"/>
      <c r="F4" s="188"/>
      <c r="G4" s="188"/>
      <c r="H4" s="188"/>
      <c r="I4" s="188"/>
    </row>
    <row r="5" spans="1:12" ht="56.1" customHeight="1">
      <c r="A5" s="189" t="s">
        <v>167</v>
      </c>
      <c r="B5" s="189"/>
      <c r="C5" s="189"/>
      <c r="D5" s="189"/>
      <c r="E5" s="189"/>
      <c r="F5" s="189"/>
      <c r="G5" s="189"/>
      <c r="H5" s="189"/>
      <c r="I5" s="189"/>
      <c r="J5" s="189"/>
    </row>
    <row r="6" spans="1:12">
      <c r="A6" s="190"/>
      <c r="B6" s="190"/>
      <c r="C6" s="190"/>
      <c r="D6" s="190"/>
      <c r="E6" s="190"/>
      <c r="F6" s="190"/>
      <c r="G6" s="190"/>
      <c r="H6" s="190"/>
      <c r="I6" s="190"/>
      <c r="J6" s="190"/>
    </row>
    <row r="7" spans="1:12">
      <c r="A7" s="190"/>
      <c r="B7" s="190"/>
      <c r="C7" s="190"/>
      <c r="D7" s="190"/>
      <c r="E7" s="190"/>
      <c r="F7" s="190"/>
      <c r="G7" s="190"/>
      <c r="H7" s="190"/>
      <c r="I7" s="190"/>
      <c r="J7" s="190"/>
    </row>
    <row r="8" spans="1:12">
      <c r="A8" s="190"/>
      <c r="B8" s="190"/>
      <c r="C8" s="190"/>
      <c r="D8" s="190"/>
      <c r="E8" s="190"/>
      <c r="F8" s="190"/>
      <c r="G8" s="190"/>
      <c r="H8" s="190"/>
      <c r="I8" s="190"/>
      <c r="J8" s="190"/>
    </row>
    <row r="9" spans="1:12">
      <c r="A9" s="190"/>
      <c r="B9" s="190"/>
      <c r="C9" s="190"/>
      <c r="D9" s="190"/>
      <c r="E9" s="190"/>
      <c r="F9" s="190"/>
      <c r="G9" s="190"/>
      <c r="H9" s="190"/>
      <c r="I9" s="190"/>
      <c r="J9" s="190"/>
    </row>
    <row r="10" spans="1:12">
      <c r="A10" s="190"/>
      <c r="B10" s="190"/>
      <c r="C10" s="190"/>
      <c r="D10" s="190"/>
      <c r="E10" s="190"/>
      <c r="F10" s="190"/>
      <c r="G10" s="190"/>
      <c r="H10" s="190"/>
      <c r="I10" s="190"/>
      <c r="J10" s="190"/>
    </row>
    <row r="11" spans="1:12">
      <c r="A11" s="190"/>
      <c r="B11" s="190"/>
      <c r="C11" s="190"/>
      <c r="D11" s="190"/>
      <c r="E11" s="190"/>
      <c r="F11" s="190"/>
      <c r="G11" s="190"/>
      <c r="H11" s="190"/>
      <c r="I11" s="190"/>
      <c r="J11" s="190"/>
    </row>
    <row r="12" spans="1:12">
      <c r="A12" s="190"/>
      <c r="B12" s="190"/>
      <c r="C12" s="190"/>
      <c r="D12" s="190"/>
      <c r="E12" s="190"/>
      <c r="F12" s="190"/>
      <c r="G12" s="190"/>
      <c r="H12" s="190"/>
      <c r="I12" s="190"/>
      <c r="J12" s="190"/>
    </row>
  </sheetData>
  <mergeCells count="12">
    <mergeCell ref="K3:L3"/>
    <mergeCell ref="A9:J9"/>
    <mergeCell ref="A10:J10"/>
    <mergeCell ref="A11:J11"/>
    <mergeCell ref="A12:J12"/>
    <mergeCell ref="A8:J8"/>
    <mergeCell ref="A1:J1"/>
    <mergeCell ref="A4:I4"/>
    <mergeCell ref="A5:J5"/>
    <mergeCell ref="A6:J6"/>
    <mergeCell ref="A7:J7"/>
    <mergeCell ref="A3:J3"/>
  </mergeCells>
  <pageMargins left="0.7" right="0.7" top="0.75" bottom="0.75" header="0.3" footer="0.3"/>
  <pageSetup orientation="portrait" horizontalDpi="0" verticalDpi="0"/>
  <headerFooter>
    <oddFooter>&amp;L&amp;"Calibri,Regular"&amp;10&amp;K000000© 2023 Higher Education Data Sharing Consortium</odd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Introduction</vt:lpstr>
      <vt:lpstr>Demographic Info</vt:lpstr>
      <vt:lpstr>Promoting Community</vt:lpstr>
      <vt:lpstr>Sense of Community</vt:lpstr>
      <vt:lpstr>Community Outcomes I </vt:lpstr>
      <vt:lpstr>Community Outcomes II</vt:lpstr>
      <vt:lpstr>Frequencies</vt:lpstr>
      <vt:lpstr>Technical Information</vt:lpstr>
      <vt:lpstr>Data Sharing Practices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Charles Blaich</dc:creator>
  <cp:lastModifiedBy>Kimberly Ann Faris</cp:lastModifiedBy>
  <dcterms:created xsi:type="dcterms:W3CDTF">2025-04-24T18:21:50Z</dcterms:created>
  <dcterms:modified xsi:type="dcterms:W3CDTF">2025-09-09T21:14:44Z</dcterms:modified>
</cp:coreProperties>
</file>